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hif.bg\sf\SFC\16 БФП\2026g\Заявка РЗОК\Metodika БМП по ПМС-23 - приоритетни ЛЗ\06 плащане дейн.м.05.2026\За РЗОК_ПМС_23\1_ДЗ\"/>
    </mc:Choice>
  </mc:AlternateContent>
  <xr:revisionPtr revIDLastSave="0" documentId="13_ncr:1_{09C6BE2E-A5D1-45A4-8C89-0F353788737A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БМП методика 2026" sheetId="13" r:id="rId1"/>
  </sheets>
  <definedNames>
    <definedName name="_____01_Bolnici_MZ3">#REF!</definedName>
    <definedName name="_____01_Bolnici_Общо">#REF!</definedName>
    <definedName name="____02_SIMP3">#REF!</definedName>
    <definedName name="___01_Bolnici_MZ3">#REF!</definedName>
    <definedName name="___01_Bolnici_Общо">#REF!</definedName>
    <definedName name="___02_SIMP3">#REF!</definedName>
    <definedName name="__01_Bolnici_MZ3">#REF!</definedName>
    <definedName name="__01_Bolnici_Общо">#REF!</definedName>
    <definedName name="__02_SIMP3">#REF!</definedName>
    <definedName name="_01_Bolnici_MZ3">#REF!</definedName>
    <definedName name="_01_Bolnici_Общо">#REF!</definedName>
    <definedName name="_02_SIMP3">#REF!</definedName>
    <definedName name="_1_01_Bolnici_MZ3">#REF!</definedName>
    <definedName name="_2_01_Bolnici_MZ3">#REF!</definedName>
    <definedName name="_2_01_Bolnici_Общо">#REF!</definedName>
    <definedName name="_3_02_SIMP3">#REF!</definedName>
    <definedName name="_4_01_Bolnici_Общо">#REF!</definedName>
    <definedName name="_xlnm._FilterDatabase" localSheetId="0" hidden="1">'БМП методика 2026'!$A$3:$I$64</definedName>
    <definedName name="_MatMult_A" hidden="1">#REF!</definedName>
    <definedName name="_MatMult_AxB" hidden="1">#REF!</definedName>
    <definedName name="_MatMult_B" hidden="1">#REF!</definedName>
    <definedName name="a">#REF!</definedName>
    <definedName name="BP">#REF!</definedName>
    <definedName name="gg">#REF!</definedName>
    <definedName name="h_10">#REF!</definedName>
    <definedName name="h_11">#REF!</definedName>
    <definedName name="HMTL_Ctl" hidden="1">{"'15.01L'!$A$1:$I$62"}</definedName>
    <definedName name="HMTL_Ctl2" hidden="1">{"'15.01L'!$A$1:$I$62"}</definedName>
    <definedName name="hosp_10">#REF!</definedName>
    <definedName name="HTML_CodePage" hidden="1">1252</definedName>
    <definedName name="HTML_Control" hidden="1">{"'15.01L'!$A$1:$I$62"}</definedName>
    <definedName name="HTML_Control1" hidden="1">{"'15.01L'!$A$1:$I$62"}</definedName>
    <definedName name="HTML_Control2" hidden="1">{"'15.01L'!$A$1:$I$62"}</definedName>
    <definedName name="HTML_Control22" hidden="1">{"'15.01L'!$A$1:$I$62"}</definedName>
    <definedName name="HTML_Control3" hidden="1">{"'15.01L'!$A$1:$I$62"}</definedName>
    <definedName name="HTML_Control33" hidden="1">{"'15.01L'!$A$1:$I$62"}</definedName>
    <definedName name="HTML_Description" hidden="1">""</definedName>
    <definedName name="HTML_Email" hidden="1">""</definedName>
    <definedName name="HTML_Header" hidden="1">"15.01L"</definedName>
    <definedName name="HTML_LastUpdate" hidden="1">"19.11.98"</definedName>
    <definedName name="HTML_LineAfter" hidden="1">FALSE</definedName>
    <definedName name="HTML_LineBefore" hidden="1">FALSE</definedName>
    <definedName name="HTML_Name" hidden="1">"Weitzer &amp; Partner"</definedName>
    <definedName name="HTML_OBDlg2" hidden="1">TRUE</definedName>
    <definedName name="HTML_OBDlg4" hidden="1">TRUE</definedName>
    <definedName name="HTML_OS" hidden="1">0</definedName>
    <definedName name="HTML_PathFile" hidden="1">"C:\jb98\3d\daten\Kap15.ok\j-1501l.htm"</definedName>
    <definedName name="HTML_Title" hidden="1">"j-1501L"</definedName>
    <definedName name="jipi_09">#REF!</definedName>
    <definedName name="jipi_10">#REF!</definedName>
    <definedName name="jp_12">#REF!</definedName>
    <definedName name="kk">#REF!</definedName>
    <definedName name="l">#REF!</definedName>
    <definedName name="limcount" hidden="1">1</definedName>
    <definedName name="lll">#REF!</definedName>
    <definedName name="maria">#REF!</definedName>
    <definedName name="mimi">#REF!</definedName>
    <definedName name="mm">#REF!</definedName>
    <definedName name="_xlnm.Print_Area" localSheetId="0">'БМП методика 2026'!$A$1:$I$64</definedName>
    <definedName name="_xlnm.Print_Titles" localSheetId="0">'БМП методика 2026'!$1:$3</definedName>
    <definedName name="Query2">#REF!</definedName>
    <definedName name="Query2_Crosstab">#REF!</definedName>
    <definedName name="rcz">#REF!</definedName>
    <definedName name="sdsada">#REF!</definedName>
    <definedName name="solver_adj" hidden="1">#REF!,#REF!,#REF!</definedName>
    <definedName name="spstom">#REF!</definedName>
    <definedName name="sss">#REF!</definedName>
    <definedName name="stm_010">#REF!</definedName>
    <definedName name="stm_02_02">#REF!</definedName>
    <definedName name="stml_01">#REF!</definedName>
    <definedName name="stml_08">#REF!</definedName>
    <definedName name="sto">#REF!</definedName>
    <definedName name="stom">#REF!</definedName>
    <definedName name="stoml_12">#REF!</definedName>
    <definedName name="вегтергт">#REF!</definedName>
    <definedName name="ВСМД">#REF!</definedName>
    <definedName name="Касово1">#REF!</definedName>
    <definedName name="ккк">#REF!</definedName>
    <definedName name="ксс">#REF!</definedName>
    <definedName name="нн">#REF!</definedName>
    <definedName name="Превод1">#REF!</definedName>
    <definedName name="ь">#REF!</definedName>
    <definedName name="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13" l="1"/>
  <c r="I61" i="13"/>
  <c r="I59" i="13"/>
  <c r="I57" i="13"/>
  <c r="I55" i="13"/>
  <c r="I48" i="13"/>
  <c r="I46" i="13"/>
  <c r="I44" i="13"/>
  <c r="I42" i="13"/>
  <c r="I40" i="13"/>
  <c r="I38" i="13"/>
  <c r="I36" i="13"/>
  <c r="I34" i="13"/>
  <c r="I32" i="13"/>
  <c r="I30" i="13"/>
  <c r="I28" i="13"/>
  <c r="I26" i="13"/>
  <c r="I24" i="13"/>
  <c r="I22" i="13"/>
  <c r="I20" i="13"/>
  <c r="I18" i="13"/>
  <c r="I16" i="13"/>
  <c r="I14" i="13"/>
  <c r="I12" i="13"/>
  <c r="I9" i="13"/>
  <c r="I7" i="13"/>
  <c r="I5" i="13"/>
  <c r="H4" i="13"/>
  <c r="I4" i="13" l="1"/>
</calcChain>
</file>

<file path=xl/sharedStrings.xml><?xml version="1.0" encoding="utf-8"?>
<sst xmlns="http://schemas.openxmlformats.org/spreadsheetml/2006/main" count="231" uniqueCount="160">
  <si>
    <t>Общо за РЗОК</t>
  </si>
  <si>
    <t>РЗОК Благоевград</t>
  </si>
  <si>
    <t>РЗОК Бургас</t>
  </si>
  <si>
    <t>РЗОК Варна</t>
  </si>
  <si>
    <t>РЗОК Велико Търново</t>
  </si>
  <si>
    <t>РЗОК Видин</t>
  </si>
  <si>
    <t>РЗОК Враца</t>
  </si>
  <si>
    <t>РЗОК Габрово</t>
  </si>
  <si>
    <t>РЗОК Добрич</t>
  </si>
  <si>
    <t>РЗОК Кърджали</t>
  </si>
  <si>
    <t>РЗОК Кюстендил</t>
  </si>
  <si>
    <t>РЗОК Ловеч</t>
  </si>
  <si>
    <t>РЗОК Монтана</t>
  </si>
  <si>
    <t>РЗОК Пазарджик</t>
  </si>
  <si>
    <t>РЗОК Перник</t>
  </si>
  <si>
    <t>РЗОК Плевен</t>
  </si>
  <si>
    <t>РЗОК Пловдив</t>
  </si>
  <si>
    <t>РЗОК Разград</t>
  </si>
  <si>
    <t>РЗОК Русе</t>
  </si>
  <si>
    <t>РЗОК Силистра</t>
  </si>
  <si>
    <t>РЗОК Сливен</t>
  </si>
  <si>
    <t>РЗОК Смолян</t>
  </si>
  <si>
    <t>РЗОК София град</t>
  </si>
  <si>
    <t>РЗОК София област</t>
  </si>
  <si>
    <t>РЗОК Стара Загора</t>
  </si>
  <si>
    <t>РЗОК Търговище</t>
  </si>
  <si>
    <t>РЗОК Хасково</t>
  </si>
  <si>
    <t>РЗОК Шумен</t>
  </si>
  <si>
    <t>РЗОК Ямбол</t>
  </si>
  <si>
    <t>№ по ред</t>
  </si>
  <si>
    <t>РЗОК №</t>
  </si>
  <si>
    <t>Област</t>
  </si>
  <si>
    <t>Община</t>
  </si>
  <si>
    <t>Име на лечебно заведение</t>
  </si>
  <si>
    <t>ГМД</t>
  </si>
  <si>
    <t>МД</t>
  </si>
  <si>
    <t>Общ брой нает медицински персонал</t>
  </si>
  <si>
    <t>Рег. №</t>
  </si>
  <si>
    <t>УТВЪРЖДАВАМ
УПРАВИТЕЛ на НЗОК:
ДОЦ. Д-Р ПЕТКО СТЕФАНОВСКИ</t>
  </si>
  <si>
    <t>01</t>
  </si>
  <si>
    <t>Благоевград</t>
  </si>
  <si>
    <t>0103211001</t>
  </si>
  <si>
    <t>МБАЛ Благоевград АД</t>
  </si>
  <si>
    <t>02</t>
  </si>
  <si>
    <t>Бургас</t>
  </si>
  <si>
    <t>0204211001</t>
  </si>
  <si>
    <t>УМБАЛ Бургас АД</t>
  </si>
  <si>
    <t>03</t>
  </si>
  <si>
    <t>Варна</t>
  </si>
  <si>
    <t>0306211001</t>
  </si>
  <si>
    <t xml:space="preserve">УМБАЛ "Света Марина " ЕАД                                                                          </t>
  </si>
  <si>
    <t>0306211002</t>
  </si>
  <si>
    <t xml:space="preserve"> "МБАЛ "Света Анна" - Варна" АД                                                                        </t>
  </si>
  <si>
    <t>04</t>
  </si>
  <si>
    <t>Велико Търново</t>
  </si>
  <si>
    <t>0404211001</t>
  </si>
  <si>
    <t>МОБАЛ "Д-р Стефан Черкезов" АД</t>
  </si>
  <si>
    <t>05</t>
  </si>
  <si>
    <t>Видин</t>
  </si>
  <si>
    <t>0509211001</t>
  </si>
  <si>
    <t>МБАЛ"Света Петка" АД</t>
  </si>
  <si>
    <t>06</t>
  </si>
  <si>
    <t>Враца</t>
  </si>
  <si>
    <t>0610211001</t>
  </si>
  <si>
    <t>МБАЛ Христо Ботев  АД Враца</t>
  </si>
  <si>
    <t>07</t>
  </si>
  <si>
    <t>Габрово</t>
  </si>
  <si>
    <t>0705211001</t>
  </si>
  <si>
    <t>МБАЛ "Д-р Тота Венкова" АД - гр. Габрово</t>
  </si>
  <si>
    <t>08</t>
  </si>
  <si>
    <t>Добрич</t>
  </si>
  <si>
    <t>0828211001</t>
  </si>
  <si>
    <t>МБАЛ Добрич</t>
  </si>
  <si>
    <t>09</t>
  </si>
  <si>
    <t>Кърджали</t>
  </si>
  <si>
    <t>0916211001</t>
  </si>
  <si>
    <t>МБАЛ"Д-р Ат. Дафовски" АД</t>
  </si>
  <si>
    <t>10</t>
  </si>
  <si>
    <t>Кюстендил</t>
  </si>
  <si>
    <t>1029211001</t>
  </si>
  <si>
    <t>МБАЛ"Д-р Никола Василиев"АД</t>
  </si>
  <si>
    <t>11</t>
  </si>
  <si>
    <t>Ловеч</t>
  </si>
  <si>
    <t>1118211001</t>
  </si>
  <si>
    <t>МБАЛ-Ловеч</t>
  </si>
  <si>
    <t>12</t>
  </si>
  <si>
    <t>Монтана</t>
  </si>
  <si>
    <t>1229211001</t>
  </si>
  <si>
    <t>МБАЛ Д-р Ст. Илиев</t>
  </si>
  <si>
    <t>13</t>
  </si>
  <si>
    <t>Пазарджик</t>
  </si>
  <si>
    <t>1319211001</t>
  </si>
  <si>
    <t>"МБАЛ - Пазарджик" АД</t>
  </si>
  <si>
    <t>Перник</t>
  </si>
  <si>
    <t>1432211001</t>
  </si>
  <si>
    <t>"МБАЛ Р.Ангелова"АД</t>
  </si>
  <si>
    <t>15</t>
  </si>
  <si>
    <t>Плевен</t>
  </si>
  <si>
    <t xml:space="preserve">Плевен </t>
  </si>
  <si>
    <t>1524211001</t>
  </si>
  <si>
    <t>УМБАЛ Д-р Георги Странски -ЕАД</t>
  </si>
  <si>
    <t>16</t>
  </si>
  <si>
    <t>Пловдив</t>
  </si>
  <si>
    <t>1622211001</t>
  </si>
  <si>
    <t>УМБАЛ "Свети Георги" ЕАД</t>
  </si>
  <si>
    <t>17</t>
  </si>
  <si>
    <t>Разград</t>
  </si>
  <si>
    <t>1726211001</t>
  </si>
  <si>
    <t>МБАЛ Св. Иван Рилски - Разград  АД</t>
  </si>
  <si>
    <t>18</t>
  </si>
  <si>
    <t>Русе</t>
  </si>
  <si>
    <t>1827211001</t>
  </si>
  <si>
    <t xml:space="preserve"> УМБАЛ КАНЕВ АД </t>
  </si>
  <si>
    <t>19</t>
  </si>
  <si>
    <t>Силистра</t>
  </si>
  <si>
    <t>1931211001</t>
  </si>
  <si>
    <t>МБАЛ Силистра АД</t>
  </si>
  <si>
    <t>20</t>
  </si>
  <si>
    <t>Сливен</t>
  </si>
  <si>
    <t>2020211001</t>
  </si>
  <si>
    <t>МБАЛ "Д-р Иван Селимински - Сливен" АД</t>
  </si>
  <si>
    <t>Смолян</t>
  </si>
  <si>
    <t>2131211001</t>
  </si>
  <si>
    <t>МБАЛ "Д-р Братан Шукеров" АД гр. Смолян</t>
  </si>
  <si>
    <t>22</t>
  </si>
  <si>
    <t>София -град</t>
  </si>
  <si>
    <t>Община Столична</t>
  </si>
  <si>
    <t>2201211001</t>
  </si>
  <si>
    <t>МБАЛ Св. Анна ЕАД</t>
  </si>
  <si>
    <t>2201211002</t>
  </si>
  <si>
    <t>УМБАЛ "Ц. Йоанна - ИСУЛ"ЕАД</t>
  </si>
  <si>
    <t>2201211003</t>
  </si>
  <si>
    <t>УМБАСМ Пирогов ЕАД</t>
  </si>
  <si>
    <t>2201211055</t>
  </si>
  <si>
    <t>УМБАЛ Александровска ЕАД</t>
  </si>
  <si>
    <t>2201211083</t>
  </si>
  <si>
    <t>МБАЛ НКБ ЕАД</t>
  </si>
  <si>
    <t>24</t>
  </si>
  <si>
    <t>Стара Загора</t>
  </si>
  <si>
    <t>2431211002</t>
  </si>
  <si>
    <t>"УМБАЛ Проф. Д-р Стоян Киркович" АД</t>
  </si>
  <si>
    <t>25</t>
  </si>
  <si>
    <t>Търговище</t>
  </si>
  <si>
    <t>2535211001</t>
  </si>
  <si>
    <t>МБАЛ-ТЪРГОВИЩЕ АД</t>
  </si>
  <si>
    <t>26</t>
  </si>
  <si>
    <t>Хасково</t>
  </si>
  <si>
    <t>2634211001</t>
  </si>
  <si>
    <t>МБАЛ  Хасково АД</t>
  </si>
  <si>
    <t>27</t>
  </si>
  <si>
    <t>Шумен</t>
  </si>
  <si>
    <t>2730211001</t>
  </si>
  <si>
    <t>"МБАЛ Шумен" АД</t>
  </si>
  <si>
    <t>28</t>
  </si>
  <si>
    <t>Ямбол</t>
  </si>
  <si>
    <t>2826211001</t>
  </si>
  <si>
    <t>МБАЛ "Свети Пантелеймон" АД</t>
  </si>
  <si>
    <t>14</t>
  </si>
  <si>
    <t>21</t>
  </si>
  <si>
    <t>Списък на изпълнителите на БМП, отговарящи на критерии по чл. 34 от  „Наредба за осъществяване правото на достъп до медицинска помощ“ от 2006 г.  за м. 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</si>
</sst>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0000"/>
    <numFmt numFmtId="165" formatCode="0.00_);[Red]\-0.00_)"/>
    <numFmt numFmtId="166" formatCode="_-* #,##0.00\ &quot;лв&quot;_-;\-* #,##0.00\ &quot;лв&quot;_-;_-* &quot;-&quot;??\ &quot;лв&quot;_-;_-@_-"/>
    <numFmt numFmtId="167" formatCode="0.0_);[Red]\-0.0_)"/>
    <numFmt numFmtId="168" formatCode="0.0_)"/>
  </numFmts>
  <fonts count="4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14"/>
      <name val="Arial MT"/>
    </font>
    <font>
      <sz val="10"/>
      <color indexed="8"/>
      <name val="Arial MT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 MT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9"/>
      <name val="Times New Roman CYR"/>
      <charset val="204"/>
    </font>
    <font>
      <b/>
      <sz val="11"/>
      <color indexed="63"/>
      <name val="Calibri"/>
      <family val="2"/>
      <charset val="204"/>
    </font>
    <font>
      <sz val="8"/>
      <name val="Helvetica"/>
      <family val="2"/>
    </font>
    <font>
      <b/>
      <sz val="14"/>
      <color indexed="8"/>
      <name val="CG Times (WN)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MT"/>
    </font>
    <font>
      <sz val="11"/>
      <color indexed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rgb="FF006100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19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4">
    <xf numFmtId="0" fontId="0" fillId="0" borderId="0"/>
    <xf numFmtId="0" fontId="5" fillId="0" borderId="0"/>
    <xf numFmtId="0" fontId="8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2" applyNumberFormat="0" applyAlignment="0" applyProtection="0"/>
    <xf numFmtId="0" fontId="13" fillId="23" borderId="2" applyNumberFormat="0" applyAlignment="0" applyProtection="0"/>
    <xf numFmtId="0" fontId="13" fillId="23" borderId="2" applyNumberFormat="0" applyAlignment="0" applyProtection="0"/>
    <xf numFmtId="0" fontId="13" fillId="23" borderId="2" applyNumberFormat="0" applyAlignment="0" applyProtection="0"/>
    <xf numFmtId="0" fontId="14" fillId="24" borderId="3" applyNumberFormat="0" applyAlignment="0" applyProtection="0"/>
    <xf numFmtId="0" fontId="14" fillId="24" borderId="3" applyNumberFormat="0" applyAlignment="0" applyProtection="0"/>
    <xf numFmtId="165" fontId="15" fillId="23" borderId="0"/>
    <xf numFmtId="166" fontId="5" fillId="0" borderId="0" applyFont="0" applyFill="0" applyBorder="0" applyAlignment="0" applyProtection="0"/>
    <xf numFmtId="165" fontId="16" fillId="25" borderId="0"/>
    <xf numFmtId="167" fontId="16" fillId="26" borderId="0">
      <protection locked="0"/>
    </xf>
    <xf numFmtId="165" fontId="16" fillId="26" borderId="0"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2" borderId="0" applyNumberFormat="0" applyBorder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0" borderId="2" applyNumberFormat="0" applyAlignment="0" applyProtection="0"/>
    <xf numFmtId="0" fontId="23" fillId="10" borderId="2" applyNumberFormat="0" applyAlignment="0" applyProtection="0"/>
    <xf numFmtId="0" fontId="23" fillId="10" borderId="2" applyNumberFormat="0" applyAlignment="0" applyProtection="0"/>
    <xf numFmtId="0" fontId="23" fillId="10" borderId="2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168" fontId="25" fillId="0" borderId="0">
      <alignment horizontal="center" vertical="center"/>
    </xf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" fillId="3" borderId="0" applyNumberFormat="0" applyBorder="0" applyAlignment="0" applyProtection="0"/>
    <xf numFmtId="0" fontId="8" fillId="0" borderId="0">
      <alignment vertical="top"/>
    </xf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>
      <alignment vertical="top"/>
    </xf>
    <xf numFmtId="0" fontId="27" fillId="0" borderId="0"/>
    <xf numFmtId="0" fontId="5" fillId="0" borderId="0">
      <alignment vertical="top"/>
    </xf>
    <xf numFmtId="0" fontId="27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>
      <alignment vertical="top"/>
    </xf>
    <xf numFmtId="0" fontId="5" fillId="0" borderId="0"/>
    <xf numFmtId="0" fontId="28" fillId="0" borderId="0"/>
    <xf numFmtId="0" fontId="27" fillId="0" borderId="0">
      <alignment vertical="top"/>
    </xf>
    <xf numFmtId="0" fontId="1" fillId="0" borderId="0"/>
    <xf numFmtId="0" fontId="5" fillId="0" borderId="0"/>
    <xf numFmtId="0" fontId="2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>
      <alignment vertical="top"/>
    </xf>
    <xf numFmtId="0" fontId="27" fillId="0" borderId="0"/>
    <xf numFmtId="0" fontId="27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top"/>
    </xf>
    <xf numFmtId="0" fontId="8" fillId="0" borderId="0"/>
    <xf numFmtId="0" fontId="27" fillId="0" borderId="0">
      <alignment vertical="top"/>
    </xf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8" fillId="0" borderId="0"/>
    <xf numFmtId="0" fontId="1" fillId="0" borderId="0"/>
    <xf numFmtId="0" fontId="27" fillId="0" borderId="0"/>
    <xf numFmtId="0" fontId="27" fillId="0" borderId="0">
      <alignment vertical="top"/>
    </xf>
    <xf numFmtId="0" fontId="27" fillId="0" borderId="0">
      <alignment vertical="top"/>
    </xf>
    <xf numFmtId="0" fontId="30" fillId="0" borderId="0">
      <alignment vertical="top"/>
    </xf>
    <xf numFmtId="0" fontId="5" fillId="0" borderId="0"/>
    <xf numFmtId="0" fontId="27" fillId="0" borderId="0"/>
    <xf numFmtId="0" fontId="27" fillId="27" borderId="8" applyNumberFormat="0" applyFont="0" applyAlignment="0" applyProtection="0"/>
    <xf numFmtId="0" fontId="27" fillId="27" borderId="8" applyNumberFormat="0" applyFont="0" applyAlignment="0" applyProtection="0"/>
    <xf numFmtId="0" fontId="27" fillId="27" borderId="8" applyNumberFormat="0" applyFont="0" applyAlignment="0" applyProtection="0"/>
    <xf numFmtId="0" fontId="27" fillId="27" borderId="8" applyNumberFormat="0" applyFont="0" applyAlignment="0" applyProtection="0"/>
    <xf numFmtId="0" fontId="31" fillId="23" borderId="9" applyNumberFormat="0" applyAlignment="0" applyProtection="0"/>
    <xf numFmtId="0" fontId="31" fillId="23" borderId="9" applyNumberFormat="0" applyAlignment="0" applyProtection="0"/>
    <xf numFmtId="0" fontId="31" fillId="23" borderId="9" applyNumberFormat="0" applyAlignment="0" applyProtection="0"/>
    <xf numFmtId="0" fontId="31" fillId="23" borderId="9" applyNumberFormat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28" borderId="0"/>
    <xf numFmtId="0" fontId="32" fillId="0" borderId="0"/>
    <xf numFmtId="0" fontId="8" fillId="0" borderId="0">
      <alignment vertical="top"/>
    </xf>
    <xf numFmtId="0" fontId="27" fillId="0" borderId="0"/>
    <xf numFmtId="0" fontId="8" fillId="0" borderId="0">
      <alignment vertical="top"/>
    </xf>
    <xf numFmtId="0" fontId="8" fillId="0" borderId="0">
      <alignment vertical="top"/>
    </xf>
    <xf numFmtId="0" fontId="27" fillId="0" borderId="0"/>
    <xf numFmtId="0" fontId="27" fillId="0" borderId="0"/>
    <xf numFmtId="168" fontId="33" fillId="24" borderId="10">
      <alignment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168" fontId="36" fillId="18" borderId="0">
      <alignment horizontal="center" vertical="center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" fillId="0" borderId="0">
      <alignment vertical="top"/>
    </xf>
    <xf numFmtId="0" fontId="39" fillId="2" borderId="0" applyNumberFormat="0" applyBorder="0" applyAlignment="0" applyProtection="0"/>
  </cellStyleXfs>
  <cellXfs count="42">
    <xf numFmtId="0" fontId="0" fillId="0" borderId="0" xfId="0"/>
    <xf numFmtId="0" fontId="38" fillId="0" borderId="0" xfId="0" applyFont="1"/>
    <xf numFmtId="0" fontId="4" fillId="0" borderId="0" xfId="0" applyFont="1"/>
    <xf numFmtId="0" fontId="7" fillId="4" borderId="1" xfId="0" applyFont="1" applyFill="1" applyBorder="1" applyAlignment="1">
      <alignment horizontal="left" vertical="center"/>
    </xf>
    <xf numFmtId="4" fontId="6" fillId="4" borderId="1" xfId="1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49" fontId="6" fillId="4" borderId="1" xfId="1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9" fontId="9" fillId="0" borderId="1" xfId="0" quotePrefix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4" fillId="0" borderId="1" xfId="121" applyFont="1" applyBorder="1" applyAlignment="1">
      <alignment horizontal="center" vertical="center"/>
    </xf>
    <xf numFmtId="0" fontId="5" fillId="0" borderId="1" xfId="121" applyFont="1" applyBorder="1" applyAlignment="1">
      <alignment horizontal="left"/>
    </xf>
    <xf numFmtId="0" fontId="4" fillId="0" borderId="1" xfId="121" applyFont="1" applyBorder="1" applyAlignment="1">
      <alignment vertical="center" wrapText="1"/>
    </xf>
    <xf numFmtId="49" fontId="5" fillId="0" borderId="1" xfId="12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9" fillId="0" borderId="1" xfId="2" quotePrefix="1" applyFont="1" applyBorder="1" applyAlignment="1">
      <alignment horizontal="center" vertical="center"/>
    </xf>
    <xf numFmtId="0" fontId="5" fillId="0" borderId="1" xfId="121" quotePrefix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" fontId="5" fillId="4" borderId="1" xfId="1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4" borderId="1" xfId="1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4" fontId="6" fillId="4" borderId="14" xfId="1" applyNumberFormat="1" applyFont="1" applyFill="1" applyBorder="1" applyAlignment="1">
      <alignment horizontal="right" vertical="center"/>
    </xf>
    <xf numFmtId="4" fontId="6" fillId="0" borderId="0" xfId="1" applyNumberFormat="1" applyFont="1" applyAlignment="1">
      <alignment horizontal="right" vertical="center"/>
    </xf>
    <xf numFmtId="0" fontId="4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41" fillId="0" borderId="13" xfId="0" applyFont="1" applyBorder="1" applyAlignment="1">
      <alignment horizontal="left" vertical="center" wrapText="1"/>
    </xf>
    <xf numFmtId="0" fontId="42" fillId="0" borderId="13" xfId="0" applyFont="1" applyBorder="1" applyAlignment="1">
      <alignment horizontal="left" vertical="center"/>
    </xf>
  </cellXfs>
  <cellStyles count="334">
    <cellStyle name="20% - Accent1 2" xfId="3" xr:uid="{00000000-0005-0000-0000-000000000000}"/>
    <cellStyle name="20% - Accent1 3" xfId="4" xr:uid="{00000000-0005-0000-0000-000001000000}"/>
    <cellStyle name="20% - Accent2 2" xfId="5" xr:uid="{00000000-0005-0000-0000-000002000000}"/>
    <cellStyle name="20% - Accent2 3" xfId="6" xr:uid="{00000000-0005-0000-0000-000003000000}"/>
    <cellStyle name="20% - Accent3 2" xfId="7" xr:uid="{00000000-0005-0000-0000-000004000000}"/>
    <cellStyle name="20% - Accent3 3" xfId="8" xr:uid="{00000000-0005-0000-0000-000005000000}"/>
    <cellStyle name="20% - Accent4 2" xfId="9" xr:uid="{00000000-0005-0000-0000-000006000000}"/>
    <cellStyle name="20% - Accent4 3" xfId="10" xr:uid="{00000000-0005-0000-0000-000007000000}"/>
    <cellStyle name="20% - Accent5 2" xfId="11" xr:uid="{00000000-0005-0000-0000-000008000000}"/>
    <cellStyle name="20% - Accent5 3" xfId="12" xr:uid="{00000000-0005-0000-0000-000009000000}"/>
    <cellStyle name="20% - Accent6 2" xfId="13" xr:uid="{00000000-0005-0000-0000-00000A000000}"/>
    <cellStyle name="20% - Accent6 3" xfId="14" xr:uid="{00000000-0005-0000-0000-00000B000000}"/>
    <cellStyle name="40% - Accent1 2" xfId="15" xr:uid="{00000000-0005-0000-0000-00000C000000}"/>
    <cellStyle name="40% - Accent1 3" xfId="16" xr:uid="{00000000-0005-0000-0000-00000D000000}"/>
    <cellStyle name="40% - Accent2 2" xfId="17" xr:uid="{00000000-0005-0000-0000-00000E000000}"/>
    <cellStyle name="40% - Accent2 3" xfId="18" xr:uid="{00000000-0005-0000-0000-00000F000000}"/>
    <cellStyle name="40% - Accent3 2" xfId="19" xr:uid="{00000000-0005-0000-0000-000010000000}"/>
    <cellStyle name="40% - Accent3 3" xfId="20" xr:uid="{00000000-0005-0000-0000-000011000000}"/>
    <cellStyle name="40% - Accent4 2" xfId="21" xr:uid="{00000000-0005-0000-0000-000012000000}"/>
    <cellStyle name="40% - Accent4 3" xfId="22" xr:uid="{00000000-0005-0000-0000-000013000000}"/>
    <cellStyle name="40% - Accent5 2" xfId="23" xr:uid="{00000000-0005-0000-0000-000014000000}"/>
    <cellStyle name="40% - Accent5 3" xfId="24" xr:uid="{00000000-0005-0000-0000-000015000000}"/>
    <cellStyle name="40% - Accent6 2" xfId="25" xr:uid="{00000000-0005-0000-0000-000016000000}"/>
    <cellStyle name="40% - Accent6 3" xfId="26" xr:uid="{00000000-0005-0000-0000-000017000000}"/>
    <cellStyle name="60% - Accent1 2" xfId="27" xr:uid="{00000000-0005-0000-0000-000018000000}"/>
    <cellStyle name="60% - Accent1 3" xfId="28" xr:uid="{00000000-0005-0000-0000-000019000000}"/>
    <cellStyle name="60% - Accent2 2" xfId="29" xr:uid="{00000000-0005-0000-0000-00001A000000}"/>
    <cellStyle name="60% - Accent2 3" xfId="30" xr:uid="{00000000-0005-0000-0000-00001B000000}"/>
    <cellStyle name="60% - Accent3 2" xfId="31" xr:uid="{00000000-0005-0000-0000-00001C000000}"/>
    <cellStyle name="60% - Accent3 3" xfId="32" xr:uid="{00000000-0005-0000-0000-00001D000000}"/>
    <cellStyle name="60% - Accent4 2" xfId="33" xr:uid="{00000000-0005-0000-0000-00001E000000}"/>
    <cellStyle name="60% - Accent4 3" xfId="34" xr:uid="{00000000-0005-0000-0000-00001F000000}"/>
    <cellStyle name="60% - Accent5 2" xfId="35" xr:uid="{00000000-0005-0000-0000-000020000000}"/>
    <cellStyle name="60% - Accent5 3" xfId="36" xr:uid="{00000000-0005-0000-0000-000021000000}"/>
    <cellStyle name="60% - Accent6 2" xfId="37" xr:uid="{00000000-0005-0000-0000-000022000000}"/>
    <cellStyle name="60% - Accent6 3" xfId="38" xr:uid="{00000000-0005-0000-0000-000023000000}"/>
    <cellStyle name="Accent1 2" xfId="39" xr:uid="{00000000-0005-0000-0000-000024000000}"/>
    <cellStyle name="Accent1 3" xfId="40" xr:uid="{00000000-0005-0000-0000-000025000000}"/>
    <cellStyle name="Accent2 2" xfId="41" xr:uid="{00000000-0005-0000-0000-000026000000}"/>
    <cellStyle name="Accent2 3" xfId="42" xr:uid="{00000000-0005-0000-0000-000027000000}"/>
    <cellStyle name="Accent3 2" xfId="43" xr:uid="{00000000-0005-0000-0000-000028000000}"/>
    <cellStyle name="Accent3 3" xfId="44" xr:uid="{00000000-0005-0000-0000-000029000000}"/>
    <cellStyle name="Accent4 2" xfId="45" xr:uid="{00000000-0005-0000-0000-00002A000000}"/>
    <cellStyle name="Accent4 3" xfId="46" xr:uid="{00000000-0005-0000-0000-00002B000000}"/>
    <cellStyle name="Accent5 2" xfId="47" xr:uid="{00000000-0005-0000-0000-00002C000000}"/>
    <cellStyle name="Accent5 3" xfId="48" xr:uid="{00000000-0005-0000-0000-00002D000000}"/>
    <cellStyle name="Accent6 2" xfId="49" xr:uid="{00000000-0005-0000-0000-00002E000000}"/>
    <cellStyle name="Accent6 3" xfId="50" xr:uid="{00000000-0005-0000-0000-00002F000000}"/>
    <cellStyle name="Bad 2" xfId="51" xr:uid="{00000000-0005-0000-0000-000030000000}"/>
    <cellStyle name="Bad 3" xfId="52" xr:uid="{00000000-0005-0000-0000-000031000000}"/>
    <cellStyle name="Calculation 2" xfId="53" xr:uid="{00000000-0005-0000-0000-000032000000}"/>
    <cellStyle name="Calculation 2 2" xfId="54" xr:uid="{00000000-0005-0000-0000-000033000000}"/>
    <cellStyle name="Calculation 3" xfId="55" xr:uid="{00000000-0005-0000-0000-000034000000}"/>
    <cellStyle name="Calculation 3 2" xfId="56" xr:uid="{00000000-0005-0000-0000-000035000000}"/>
    <cellStyle name="Check Cell 2" xfId="57" xr:uid="{00000000-0005-0000-0000-000036000000}"/>
    <cellStyle name="Check Cell 3" xfId="58" xr:uid="{00000000-0005-0000-0000-000037000000}"/>
    <cellStyle name="controle variabele" xfId="59" xr:uid="{00000000-0005-0000-0000-000038000000}"/>
    <cellStyle name="Currency 2" xfId="60" xr:uid="{00000000-0005-0000-0000-000039000000}"/>
    <cellStyle name="database" xfId="61" xr:uid="{00000000-0005-0000-0000-00003A000000}"/>
    <cellStyle name="exogeen percentage" xfId="62" xr:uid="{00000000-0005-0000-0000-00003B000000}"/>
    <cellStyle name="exogene waarde" xfId="63" xr:uid="{00000000-0005-0000-0000-00003C000000}"/>
    <cellStyle name="Explanatory Text 2" xfId="64" xr:uid="{00000000-0005-0000-0000-00003D000000}"/>
    <cellStyle name="Explanatory Text 3" xfId="65" xr:uid="{00000000-0005-0000-0000-00003E000000}"/>
    <cellStyle name="Good 2" xfId="66" xr:uid="{00000000-0005-0000-0000-00003F000000}"/>
    <cellStyle name="Good 3" xfId="67" xr:uid="{00000000-0005-0000-0000-000040000000}"/>
    <cellStyle name="Good 4" xfId="68" xr:uid="{00000000-0005-0000-0000-000041000000}"/>
    <cellStyle name="Good 5" xfId="333" xr:uid="{00000000-0005-0000-0000-000042000000}"/>
    <cellStyle name="Heading 1 2" xfId="69" xr:uid="{00000000-0005-0000-0000-000043000000}"/>
    <cellStyle name="Heading 1 3" xfId="70" xr:uid="{00000000-0005-0000-0000-000044000000}"/>
    <cellStyle name="Heading 2 2" xfId="71" xr:uid="{00000000-0005-0000-0000-000045000000}"/>
    <cellStyle name="Heading 2 3" xfId="72" xr:uid="{00000000-0005-0000-0000-000046000000}"/>
    <cellStyle name="Heading 3 2" xfId="73" xr:uid="{00000000-0005-0000-0000-000047000000}"/>
    <cellStyle name="Heading 3 3" xfId="74" xr:uid="{00000000-0005-0000-0000-000048000000}"/>
    <cellStyle name="Heading 4 2" xfId="75" xr:uid="{00000000-0005-0000-0000-000049000000}"/>
    <cellStyle name="Heading 4 3" xfId="76" xr:uid="{00000000-0005-0000-0000-00004A000000}"/>
    <cellStyle name="Hyperlink 2" xfId="77" xr:uid="{00000000-0005-0000-0000-00004B000000}"/>
    <cellStyle name="Hyperlink 2 2" xfId="78" xr:uid="{00000000-0005-0000-0000-00004C000000}"/>
    <cellStyle name="Input 2" xfId="79" xr:uid="{00000000-0005-0000-0000-00004D000000}"/>
    <cellStyle name="Input 2 2" xfId="80" xr:uid="{00000000-0005-0000-0000-00004E000000}"/>
    <cellStyle name="Input 3" xfId="81" xr:uid="{00000000-0005-0000-0000-00004F000000}"/>
    <cellStyle name="Input 3 2" xfId="82" xr:uid="{00000000-0005-0000-0000-000050000000}"/>
    <cellStyle name="Linked Cell 2" xfId="83" xr:uid="{00000000-0005-0000-0000-000051000000}"/>
    <cellStyle name="Linked Cell 3" xfId="84" xr:uid="{00000000-0005-0000-0000-000052000000}"/>
    <cellStyle name="naam van variabele" xfId="85" xr:uid="{00000000-0005-0000-0000-000053000000}"/>
    <cellStyle name="Neutral 2" xfId="86" xr:uid="{00000000-0005-0000-0000-000054000000}"/>
    <cellStyle name="Neutral 3" xfId="87" xr:uid="{00000000-0005-0000-0000-000055000000}"/>
    <cellStyle name="Neutral 4" xfId="88" xr:uid="{00000000-0005-0000-0000-000056000000}"/>
    <cellStyle name="Normal" xfId="0" builtinId="0"/>
    <cellStyle name="Normal 1" xfId="89" xr:uid="{00000000-0005-0000-0000-000058000000}"/>
    <cellStyle name="Normal 10" xfId="90" xr:uid="{00000000-0005-0000-0000-000059000000}"/>
    <cellStyle name="Normal 10 2" xfId="91" xr:uid="{00000000-0005-0000-0000-00005A000000}"/>
    <cellStyle name="Normal 11" xfId="92" xr:uid="{00000000-0005-0000-0000-00005B000000}"/>
    <cellStyle name="Normal 11 2" xfId="93" xr:uid="{00000000-0005-0000-0000-00005C000000}"/>
    <cellStyle name="Normal 12" xfId="94" xr:uid="{00000000-0005-0000-0000-00005D000000}"/>
    <cellStyle name="Normal 12 2" xfId="95" xr:uid="{00000000-0005-0000-0000-00005E000000}"/>
    <cellStyle name="Normal 13" xfId="96" xr:uid="{00000000-0005-0000-0000-00005F000000}"/>
    <cellStyle name="Normal 13 2" xfId="97" xr:uid="{00000000-0005-0000-0000-000060000000}"/>
    <cellStyle name="Normal 14" xfId="98" xr:uid="{00000000-0005-0000-0000-000061000000}"/>
    <cellStyle name="Normal 14 2" xfId="99" xr:uid="{00000000-0005-0000-0000-000062000000}"/>
    <cellStyle name="Normal 14 2 2" xfId="100" xr:uid="{00000000-0005-0000-0000-000063000000}"/>
    <cellStyle name="Normal 14 2 2 2" xfId="101" xr:uid="{00000000-0005-0000-0000-000064000000}"/>
    <cellStyle name="Normal 14 2 3" xfId="102" xr:uid="{00000000-0005-0000-0000-000065000000}"/>
    <cellStyle name="Normal 14 3" xfId="103" xr:uid="{00000000-0005-0000-0000-000066000000}"/>
    <cellStyle name="Normal 14 3 2" xfId="104" xr:uid="{00000000-0005-0000-0000-000067000000}"/>
    <cellStyle name="Normal 14 4" xfId="105" xr:uid="{00000000-0005-0000-0000-000068000000}"/>
    <cellStyle name="Normal 14 5" xfId="106" xr:uid="{00000000-0005-0000-0000-000069000000}"/>
    <cellStyle name="Normal 14 6" xfId="107" xr:uid="{00000000-0005-0000-0000-00006A000000}"/>
    <cellStyle name="Normal 15" xfId="108" xr:uid="{00000000-0005-0000-0000-00006B000000}"/>
    <cellStyle name="Normal 15 2" xfId="109" xr:uid="{00000000-0005-0000-0000-00006C000000}"/>
    <cellStyle name="Normal 15 2 2" xfId="110" xr:uid="{00000000-0005-0000-0000-00006D000000}"/>
    <cellStyle name="Normal 15 2 2 2" xfId="111" xr:uid="{00000000-0005-0000-0000-00006E000000}"/>
    <cellStyle name="Normal 15 2 2 2 2" xfId="112" xr:uid="{00000000-0005-0000-0000-00006F000000}"/>
    <cellStyle name="Normal 15 2 2 3" xfId="113" xr:uid="{00000000-0005-0000-0000-000070000000}"/>
    <cellStyle name="Normal 15 2 3" xfId="114" xr:uid="{00000000-0005-0000-0000-000071000000}"/>
    <cellStyle name="Normal 15 2 3 2" xfId="115" xr:uid="{00000000-0005-0000-0000-000072000000}"/>
    <cellStyle name="Normal 15 2 4" xfId="116" xr:uid="{00000000-0005-0000-0000-000073000000}"/>
    <cellStyle name="Normal 15 2 5" xfId="117" xr:uid="{00000000-0005-0000-0000-000074000000}"/>
    <cellStyle name="Normal 15 3" xfId="118" xr:uid="{00000000-0005-0000-0000-000075000000}"/>
    <cellStyle name="Normal 16" xfId="119" xr:uid="{00000000-0005-0000-0000-000076000000}"/>
    <cellStyle name="Normal 17" xfId="120" xr:uid="{00000000-0005-0000-0000-000077000000}"/>
    <cellStyle name="Normal 18" xfId="121" xr:uid="{00000000-0005-0000-0000-000078000000}"/>
    <cellStyle name="Normal 19" xfId="122" xr:uid="{00000000-0005-0000-0000-000079000000}"/>
    <cellStyle name="Normal 2" xfId="123" xr:uid="{00000000-0005-0000-0000-00007A000000}"/>
    <cellStyle name="Normal 2 10" xfId="124" xr:uid="{00000000-0005-0000-0000-00007B000000}"/>
    <cellStyle name="Normal 2 11" xfId="125" xr:uid="{00000000-0005-0000-0000-00007C000000}"/>
    <cellStyle name="Normal 2 12" xfId="126" xr:uid="{00000000-0005-0000-0000-00007D000000}"/>
    <cellStyle name="Normal 2 12 2" xfId="127" xr:uid="{00000000-0005-0000-0000-00007E000000}"/>
    <cellStyle name="Normal 2 12 2 2" xfId="128" xr:uid="{00000000-0005-0000-0000-00007F000000}"/>
    <cellStyle name="Normal 2 12 3" xfId="129" xr:uid="{00000000-0005-0000-0000-000080000000}"/>
    <cellStyle name="Normal 2 13" xfId="130" xr:uid="{00000000-0005-0000-0000-000081000000}"/>
    <cellStyle name="Normal 2 13 2" xfId="131" xr:uid="{00000000-0005-0000-0000-000082000000}"/>
    <cellStyle name="Normal 2 14" xfId="132" xr:uid="{00000000-0005-0000-0000-000083000000}"/>
    <cellStyle name="Normal 2 15" xfId="133" xr:uid="{00000000-0005-0000-0000-000084000000}"/>
    <cellStyle name="Normal 2 2" xfId="134" xr:uid="{00000000-0005-0000-0000-000085000000}"/>
    <cellStyle name="Normal 2 2 2" xfId="135" xr:uid="{00000000-0005-0000-0000-000086000000}"/>
    <cellStyle name="Normal 2 3" xfId="136" xr:uid="{00000000-0005-0000-0000-000087000000}"/>
    <cellStyle name="Normal 2 4" xfId="137" xr:uid="{00000000-0005-0000-0000-000088000000}"/>
    <cellStyle name="Normal 2 5" xfId="138" xr:uid="{00000000-0005-0000-0000-000089000000}"/>
    <cellStyle name="Normal 2 6" xfId="139" xr:uid="{00000000-0005-0000-0000-00008A000000}"/>
    <cellStyle name="Normal 2 7" xfId="140" xr:uid="{00000000-0005-0000-0000-00008B000000}"/>
    <cellStyle name="Normal 2 8" xfId="141" xr:uid="{00000000-0005-0000-0000-00008C000000}"/>
    <cellStyle name="Normal 2 9" xfId="142" xr:uid="{00000000-0005-0000-0000-00008D000000}"/>
    <cellStyle name="Normal 20" xfId="143" xr:uid="{00000000-0005-0000-0000-00008E000000}"/>
    <cellStyle name="Normal 21" xfId="144" xr:uid="{00000000-0005-0000-0000-00008F000000}"/>
    <cellStyle name="Normal 21 2" xfId="145" xr:uid="{00000000-0005-0000-0000-000090000000}"/>
    <cellStyle name="Normal 21 2 2" xfId="146" xr:uid="{00000000-0005-0000-0000-000091000000}"/>
    <cellStyle name="Normal 21 2 2 2" xfId="147" xr:uid="{00000000-0005-0000-0000-000092000000}"/>
    <cellStyle name="Normal 21 2 2 2 2" xfId="148" xr:uid="{00000000-0005-0000-0000-000093000000}"/>
    <cellStyle name="Normal 21 2 2 3" xfId="149" xr:uid="{00000000-0005-0000-0000-000094000000}"/>
    <cellStyle name="Normal 21 2 3" xfId="150" xr:uid="{00000000-0005-0000-0000-000095000000}"/>
    <cellStyle name="Normal 21 2 3 2" xfId="151" xr:uid="{00000000-0005-0000-0000-000096000000}"/>
    <cellStyle name="Normal 21 2 4" xfId="152" xr:uid="{00000000-0005-0000-0000-000097000000}"/>
    <cellStyle name="Normal 21 2 5" xfId="153" xr:uid="{00000000-0005-0000-0000-000098000000}"/>
    <cellStyle name="Normal 21 3" xfId="154" xr:uid="{00000000-0005-0000-0000-000099000000}"/>
    <cellStyle name="Normal 21 3 2" xfId="155" xr:uid="{00000000-0005-0000-0000-00009A000000}"/>
    <cellStyle name="Normal 21 3 2 2" xfId="156" xr:uid="{00000000-0005-0000-0000-00009B000000}"/>
    <cellStyle name="Normal 21 3 3" xfId="157" xr:uid="{00000000-0005-0000-0000-00009C000000}"/>
    <cellStyle name="Normal 21 4" xfId="158" xr:uid="{00000000-0005-0000-0000-00009D000000}"/>
    <cellStyle name="Normal 21 4 2" xfId="159" xr:uid="{00000000-0005-0000-0000-00009E000000}"/>
    <cellStyle name="Normal 21 5" xfId="160" xr:uid="{00000000-0005-0000-0000-00009F000000}"/>
    <cellStyle name="Normal 21 6" xfId="161" xr:uid="{00000000-0005-0000-0000-0000A0000000}"/>
    <cellStyle name="Normal 22" xfId="162" xr:uid="{00000000-0005-0000-0000-0000A1000000}"/>
    <cellStyle name="Normal 22 2" xfId="163" xr:uid="{00000000-0005-0000-0000-0000A2000000}"/>
    <cellStyle name="Normal 22 2 2" xfId="164" xr:uid="{00000000-0005-0000-0000-0000A3000000}"/>
    <cellStyle name="Normal 22 2 2 10" xfId="165" xr:uid="{00000000-0005-0000-0000-0000A4000000}"/>
    <cellStyle name="Normal 22 2 2 2" xfId="166" xr:uid="{00000000-0005-0000-0000-0000A5000000}"/>
    <cellStyle name="Normal 22 2 2 2 2" xfId="167" xr:uid="{00000000-0005-0000-0000-0000A6000000}"/>
    <cellStyle name="Normal 22 2 2 2 2 2" xfId="168" xr:uid="{00000000-0005-0000-0000-0000A7000000}"/>
    <cellStyle name="Normal 22 2 2 2 2 2 2" xfId="169" xr:uid="{00000000-0005-0000-0000-0000A8000000}"/>
    <cellStyle name="Normal 22 2 2 2 2 3" xfId="170" xr:uid="{00000000-0005-0000-0000-0000A9000000}"/>
    <cellStyle name="Normal 22 2 2 2 3" xfId="171" xr:uid="{00000000-0005-0000-0000-0000AA000000}"/>
    <cellStyle name="Normal 22 2 2 2 3 2" xfId="172" xr:uid="{00000000-0005-0000-0000-0000AB000000}"/>
    <cellStyle name="Normal 22 2 2 2 4" xfId="173" xr:uid="{00000000-0005-0000-0000-0000AC000000}"/>
    <cellStyle name="Normal 22 2 2 2 5" xfId="174" xr:uid="{00000000-0005-0000-0000-0000AD000000}"/>
    <cellStyle name="Normal 22 2 2 3" xfId="175" xr:uid="{00000000-0005-0000-0000-0000AE000000}"/>
    <cellStyle name="Normal 22 2 2 3 2" xfId="176" xr:uid="{00000000-0005-0000-0000-0000AF000000}"/>
    <cellStyle name="Normal 22 2 2 3 2 2" xfId="177" xr:uid="{00000000-0005-0000-0000-0000B0000000}"/>
    <cellStyle name="Normal 22 2 2 3 2 2 2" xfId="178" xr:uid="{00000000-0005-0000-0000-0000B1000000}"/>
    <cellStyle name="Normal 22 2 2 3 2 3" xfId="179" xr:uid="{00000000-0005-0000-0000-0000B2000000}"/>
    <cellStyle name="Normal 22 2 2 3 3" xfId="180" xr:uid="{00000000-0005-0000-0000-0000B3000000}"/>
    <cellStyle name="Normal 22 2 2 3 3 2" xfId="181" xr:uid="{00000000-0005-0000-0000-0000B4000000}"/>
    <cellStyle name="Normal 22 2 2 3 4" xfId="182" xr:uid="{00000000-0005-0000-0000-0000B5000000}"/>
    <cellStyle name="Normal 22 2 2 4" xfId="183" xr:uid="{00000000-0005-0000-0000-0000B6000000}"/>
    <cellStyle name="Normal 22 2 2 4 2" xfId="184" xr:uid="{00000000-0005-0000-0000-0000B7000000}"/>
    <cellStyle name="Normal 22 2 2 4 2 2" xfId="185" xr:uid="{00000000-0005-0000-0000-0000B8000000}"/>
    <cellStyle name="Normal 22 2 2 4 2 2 2" xfId="186" xr:uid="{00000000-0005-0000-0000-0000B9000000}"/>
    <cellStyle name="Normal 22 2 2 4 2 3" xfId="187" xr:uid="{00000000-0005-0000-0000-0000BA000000}"/>
    <cellStyle name="Normal 22 2 2 4 3" xfId="188" xr:uid="{00000000-0005-0000-0000-0000BB000000}"/>
    <cellStyle name="Normal 22 2 2 4 3 2" xfId="189" xr:uid="{00000000-0005-0000-0000-0000BC000000}"/>
    <cellStyle name="Normal 22 2 2 4 4" xfId="190" xr:uid="{00000000-0005-0000-0000-0000BD000000}"/>
    <cellStyle name="Normal 22 2 2 5" xfId="191" xr:uid="{00000000-0005-0000-0000-0000BE000000}"/>
    <cellStyle name="Normal 22 2 2 5 2" xfId="192" xr:uid="{00000000-0005-0000-0000-0000BF000000}"/>
    <cellStyle name="Normal 22 2 2 5 2 2" xfId="193" xr:uid="{00000000-0005-0000-0000-0000C0000000}"/>
    <cellStyle name="Normal 22 2 2 5 3" xfId="194" xr:uid="{00000000-0005-0000-0000-0000C1000000}"/>
    <cellStyle name="Normal 22 2 2 6" xfId="195" xr:uid="{00000000-0005-0000-0000-0000C2000000}"/>
    <cellStyle name="Normal 22 2 2 6 2" xfId="196" xr:uid="{00000000-0005-0000-0000-0000C3000000}"/>
    <cellStyle name="Normal 22 2 2 6 2 2" xfId="197" xr:uid="{00000000-0005-0000-0000-0000C4000000}"/>
    <cellStyle name="Normal 22 2 2 6 3" xfId="198" xr:uid="{00000000-0005-0000-0000-0000C5000000}"/>
    <cellStyle name="Normal 22 2 2 7" xfId="199" xr:uid="{00000000-0005-0000-0000-0000C6000000}"/>
    <cellStyle name="Normal 22 2 2 7 2" xfId="200" xr:uid="{00000000-0005-0000-0000-0000C7000000}"/>
    <cellStyle name="Normal 22 2 2 8" xfId="201" xr:uid="{00000000-0005-0000-0000-0000C8000000}"/>
    <cellStyle name="Normal 22 2 2 9" xfId="202" xr:uid="{00000000-0005-0000-0000-0000C9000000}"/>
    <cellStyle name="Normal 22 2 2 9 2" xfId="203" xr:uid="{00000000-0005-0000-0000-0000CA000000}"/>
    <cellStyle name="Normal 22 2 3" xfId="204" xr:uid="{00000000-0005-0000-0000-0000CB000000}"/>
    <cellStyle name="Normal 22 2 3 2" xfId="205" xr:uid="{00000000-0005-0000-0000-0000CC000000}"/>
    <cellStyle name="Normal 22 2 3 2 2" xfId="206" xr:uid="{00000000-0005-0000-0000-0000CD000000}"/>
    <cellStyle name="Normal 22 2 3 3" xfId="207" xr:uid="{00000000-0005-0000-0000-0000CE000000}"/>
    <cellStyle name="Normal 22 2 4" xfId="208" xr:uid="{00000000-0005-0000-0000-0000CF000000}"/>
    <cellStyle name="Normal 22 2 4 2" xfId="209" xr:uid="{00000000-0005-0000-0000-0000D0000000}"/>
    <cellStyle name="Normal 22 2 5" xfId="210" xr:uid="{00000000-0005-0000-0000-0000D1000000}"/>
    <cellStyle name="Normal 22 2 6" xfId="211" xr:uid="{00000000-0005-0000-0000-0000D2000000}"/>
    <cellStyle name="Normal 22 3" xfId="212" xr:uid="{00000000-0005-0000-0000-0000D3000000}"/>
    <cellStyle name="Normal 22 3 2" xfId="213" xr:uid="{00000000-0005-0000-0000-0000D4000000}"/>
    <cellStyle name="Normal 22 3 2 2" xfId="214" xr:uid="{00000000-0005-0000-0000-0000D5000000}"/>
    <cellStyle name="Normal 22 3 3" xfId="215" xr:uid="{00000000-0005-0000-0000-0000D6000000}"/>
    <cellStyle name="Normal 22 4" xfId="216" xr:uid="{00000000-0005-0000-0000-0000D7000000}"/>
    <cellStyle name="Normal 22 4 2" xfId="217" xr:uid="{00000000-0005-0000-0000-0000D8000000}"/>
    <cellStyle name="Normal 22 5" xfId="218" xr:uid="{00000000-0005-0000-0000-0000D9000000}"/>
    <cellStyle name="Normal 22 6" xfId="219" xr:uid="{00000000-0005-0000-0000-0000DA000000}"/>
    <cellStyle name="Normal 23" xfId="220" xr:uid="{00000000-0005-0000-0000-0000DB000000}"/>
    <cellStyle name="Normal 24" xfId="221" xr:uid="{00000000-0005-0000-0000-0000DC000000}"/>
    <cellStyle name="Normal 24 2" xfId="222" xr:uid="{00000000-0005-0000-0000-0000DD000000}"/>
    <cellStyle name="Normal 24 2 2" xfId="223" xr:uid="{00000000-0005-0000-0000-0000DE000000}"/>
    <cellStyle name="Normal 24 2 2 2" xfId="224" xr:uid="{00000000-0005-0000-0000-0000DF000000}"/>
    <cellStyle name="Normal 24 2 3" xfId="225" xr:uid="{00000000-0005-0000-0000-0000E0000000}"/>
    <cellStyle name="Normal 24 3" xfId="226" xr:uid="{00000000-0005-0000-0000-0000E1000000}"/>
    <cellStyle name="Normal 24 3 2" xfId="227" xr:uid="{00000000-0005-0000-0000-0000E2000000}"/>
    <cellStyle name="Normal 24 4" xfId="228" xr:uid="{00000000-0005-0000-0000-0000E3000000}"/>
    <cellStyle name="Normal 24 5" xfId="229" xr:uid="{00000000-0005-0000-0000-0000E4000000}"/>
    <cellStyle name="Normal 25" xfId="230" xr:uid="{00000000-0005-0000-0000-0000E5000000}"/>
    <cellStyle name="Normal 25 2" xfId="231" xr:uid="{00000000-0005-0000-0000-0000E6000000}"/>
    <cellStyle name="Normal 25 2 2" xfId="232" xr:uid="{00000000-0005-0000-0000-0000E7000000}"/>
    <cellStyle name="Normal 25 3" xfId="233" xr:uid="{00000000-0005-0000-0000-0000E8000000}"/>
    <cellStyle name="Normal 26" xfId="234" xr:uid="{00000000-0005-0000-0000-0000E9000000}"/>
    <cellStyle name="Normal 26 2" xfId="235" xr:uid="{00000000-0005-0000-0000-0000EA000000}"/>
    <cellStyle name="Normal 27" xfId="236" xr:uid="{00000000-0005-0000-0000-0000EB000000}"/>
    <cellStyle name="Normal 28" xfId="237" xr:uid="{00000000-0005-0000-0000-0000EC000000}"/>
    <cellStyle name="Normal 29" xfId="238" xr:uid="{00000000-0005-0000-0000-0000ED000000}"/>
    <cellStyle name="Normal 3" xfId="239" xr:uid="{00000000-0005-0000-0000-0000EE000000}"/>
    <cellStyle name="Normal 3 2" xfId="240" xr:uid="{00000000-0005-0000-0000-0000EF000000}"/>
    <cellStyle name="Normal 3 2 2" xfId="241" xr:uid="{00000000-0005-0000-0000-0000F0000000}"/>
    <cellStyle name="Normal 3 3" xfId="242" xr:uid="{00000000-0005-0000-0000-0000F1000000}"/>
    <cellStyle name="Normal 3 3 2" xfId="243" xr:uid="{00000000-0005-0000-0000-0000F2000000}"/>
    <cellStyle name="Normal 30" xfId="244" xr:uid="{00000000-0005-0000-0000-0000F3000000}"/>
    <cellStyle name="Normal 31" xfId="245" xr:uid="{00000000-0005-0000-0000-0000F4000000}"/>
    <cellStyle name="Normal 31 2" xfId="246" xr:uid="{00000000-0005-0000-0000-0000F5000000}"/>
    <cellStyle name="Normal 32" xfId="247" xr:uid="{00000000-0005-0000-0000-0000F6000000}"/>
    <cellStyle name="Normal 32 2" xfId="248" xr:uid="{00000000-0005-0000-0000-0000F7000000}"/>
    <cellStyle name="Normal 33" xfId="249" xr:uid="{00000000-0005-0000-0000-0000F8000000}"/>
    <cellStyle name="Normal 33 2" xfId="250" xr:uid="{00000000-0005-0000-0000-0000F9000000}"/>
    <cellStyle name="Normal 34" xfId="251" xr:uid="{00000000-0005-0000-0000-0000FA000000}"/>
    <cellStyle name="Normal 35" xfId="252" xr:uid="{00000000-0005-0000-0000-0000FB000000}"/>
    <cellStyle name="Normal 36" xfId="253" xr:uid="{00000000-0005-0000-0000-0000FC000000}"/>
    <cellStyle name="Normal 37" xfId="254" xr:uid="{00000000-0005-0000-0000-0000FD000000}"/>
    <cellStyle name="Normal 38" xfId="255" xr:uid="{00000000-0005-0000-0000-0000FE000000}"/>
    <cellStyle name="Normal 39" xfId="256" xr:uid="{00000000-0005-0000-0000-0000FF000000}"/>
    <cellStyle name="Normal 39 2" xfId="257" xr:uid="{00000000-0005-0000-0000-000000010000}"/>
    <cellStyle name="Normal 39 3" xfId="258" xr:uid="{00000000-0005-0000-0000-000001010000}"/>
    <cellStyle name="Normal 4" xfId="259" xr:uid="{00000000-0005-0000-0000-000002010000}"/>
    <cellStyle name="Normal 4 2" xfId="260" xr:uid="{00000000-0005-0000-0000-000003010000}"/>
    <cellStyle name="Normal 40" xfId="261" xr:uid="{00000000-0005-0000-0000-000004010000}"/>
    <cellStyle name="Normal 5" xfId="262" xr:uid="{00000000-0005-0000-0000-000005010000}"/>
    <cellStyle name="Normal 6" xfId="263" xr:uid="{00000000-0005-0000-0000-000006010000}"/>
    <cellStyle name="Normal 7" xfId="264" xr:uid="{00000000-0005-0000-0000-000007010000}"/>
    <cellStyle name="Normal 8" xfId="265" xr:uid="{00000000-0005-0000-0000-000008010000}"/>
    <cellStyle name="Normal 9" xfId="266" xr:uid="{00000000-0005-0000-0000-000009010000}"/>
    <cellStyle name="Normal 9 2" xfId="267" xr:uid="{00000000-0005-0000-0000-00000A010000}"/>
    <cellStyle name="Normal_Payments and Expenditures of Medical care11" xfId="1" xr:uid="{00000000-0005-0000-0000-00000B010000}"/>
    <cellStyle name="Normal_Sheet1" xfId="2" xr:uid="{00000000-0005-0000-0000-00000C010000}"/>
    <cellStyle name="Note 2" xfId="268" xr:uid="{00000000-0005-0000-0000-00000D010000}"/>
    <cellStyle name="Note 2 2" xfId="269" xr:uid="{00000000-0005-0000-0000-00000E010000}"/>
    <cellStyle name="Note 3" xfId="270" xr:uid="{00000000-0005-0000-0000-00000F010000}"/>
    <cellStyle name="Note 3 2" xfId="271" xr:uid="{00000000-0005-0000-0000-000010010000}"/>
    <cellStyle name="Output 2" xfId="272" xr:uid="{00000000-0005-0000-0000-000011010000}"/>
    <cellStyle name="Output 2 2" xfId="273" xr:uid="{00000000-0005-0000-0000-000012010000}"/>
    <cellStyle name="Output 3" xfId="274" xr:uid="{00000000-0005-0000-0000-000013010000}"/>
    <cellStyle name="Output 3 2" xfId="275" xr:uid="{00000000-0005-0000-0000-000014010000}"/>
    <cellStyle name="Percent 10" xfId="276" xr:uid="{00000000-0005-0000-0000-000015010000}"/>
    <cellStyle name="Percent 10 2" xfId="277" xr:uid="{00000000-0005-0000-0000-000016010000}"/>
    <cellStyle name="Percent 11" xfId="278" xr:uid="{00000000-0005-0000-0000-000017010000}"/>
    <cellStyle name="Percent 12" xfId="279" xr:uid="{00000000-0005-0000-0000-000018010000}"/>
    <cellStyle name="Percent 13" xfId="280" xr:uid="{00000000-0005-0000-0000-000019010000}"/>
    <cellStyle name="Percent 14" xfId="281" xr:uid="{00000000-0005-0000-0000-00001A010000}"/>
    <cellStyle name="Percent 15" xfId="282" xr:uid="{00000000-0005-0000-0000-00001B010000}"/>
    <cellStyle name="Percent 16" xfId="283" xr:uid="{00000000-0005-0000-0000-00001C010000}"/>
    <cellStyle name="Percent 17" xfId="284" xr:uid="{00000000-0005-0000-0000-00001D010000}"/>
    <cellStyle name="Percent 18" xfId="285" xr:uid="{00000000-0005-0000-0000-00001E010000}"/>
    <cellStyle name="Percent 19" xfId="286" xr:uid="{00000000-0005-0000-0000-00001F010000}"/>
    <cellStyle name="Percent 2" xfId="287" xr:uid="{00000000-0005-0000-0000-000020010000}"/>
    <cellStyle name="Percent 2 2" xfId="288" xr:uid="{00000000-0005-0000-0000-000021010000}"/>
    <cellStyle name="Percent 2 3" xfId="289" xr:uid="{00000000-0005-0000-0000-000022010000}"/>
    <cellStyle name="Percent 2 4" xfId="290" xr:uid="{00000000-0005-0000-0000-000023010000}"/>
    <cellStyle name="Percent 2 5" xfId="291" xr:uid="{00000000-0005-0000-0000-000024010000}"/>
    <cellStyle name="Percent 2 6" xfId="292" xr:uid="{00000000-0005-0000-0000-000025010000}"/>
    <cellStyle name="Percent 2 7" xfId="293" xr:uid="{00000000-0005-0000-0000-000026010000}"/>
    <cellStyle name="Percent 2 8" xfId="294" xr:uid="{00000000-0005-0000-0000-000027010000}"/>
    <cellStyle name="Percent 2 9" xfId="295" xr:uid="{00000000-0005-0000-0000-000028010000}"/>
    <cellStyle name="Percent 20" xfId="296" xr:uid="{00000000-0005-0000-0000-000029010000}"/>
    <cellStyle name="Percent 3" xfId="297" xr:uid="{00000000-0005-0000-0000-00002A010000}"/>
    <cellStyle name="Percent 4" xfId="298" xr:uid="{00000000-0005-0000-0000-00002B010000}"/>
    <cellStyle name="Percent 5" xfId="299" xr:uid="{00000000-0005-0000-0000-00002C010000}"/>
    <cellStyle name="Percent 6" xfId="300" xr:uid="{00000000-0005-0000-0000-00002D010000}"/>
    <cellStyle name="Percent 7" xfId="301" xr:uid="{00000000-0005-0000-0000-00002E010000}"/>
    <cellStyle name="Percent 7 2" xfId="302" xr:uid="{00000000-0005-0000-0000-00002F010000}"/>
    <cellStyle name="Percent 8" xfId="303" xr:uid="{00000000-0005-0000-0000-000030010000}"/>
    <cellStyle name="Percent 8 2" xfId="304" xr:uid="{00000000-0005-0000-0000-000031010000}"/>
    <cellStyle name="Percent 9" xfId="305" xr:uid="{00000000-0005-0000-0000-000032010000}"/>
    <cellStyle name="Percent 9 2" xfId="306" xr:uid="{00000000-0005-0000-0000-000033010000}"/>
    <cellStyle name="Percent 9 2 2" xfId="307" xr:uid="{00000000-0005-0000-0000-000034010000}"/>
    <cellStyle name="Percent 9 2 2 2" xfId="308" xr:uid="{00000000-0005-0000-0000-000035010000}"/>
    <cellStyle name="Percent 9 2 3" xfId="309" xr:uid="{00000000-0005-0000-0000-000036010000}"/>
    <cellStyle name="Percent 9 3" xfId="310" xr:uid="{00000000-0005-0000-0000-000037010000}"/>
    <cellStyle name="Percent 9 3 2" xfId="311" xr:uid="{00000000-0005-0000-0000-000038010000}"/>
    <cellStyle name="Percent 9 4" xfId="312" xr:uid="{00000000-0005-0000-0000-000039010000}"/>
    <cellStyle name="Percent 9 5" xfId="313" xr:uid="{00000000-0005-0000-0000-00003A010000}"/>
    <cellStyle name="standaard" xfId="314" xr:uid="{00000000-0005-0000-0000-00003B010000}"/>
    <cellStyle name="Standard_9.01" xfId="315" xr:uid="{00000000-0005-0000-0000-00003C010000}"/>
    <cellStyle name="Style 1" xfId="316" xr:uid="{00000000-0005-0000-0000-00003D010000}"/>
    <cellStyle name="Style 1 2" xfId="317" xr:uid="{00000000-0005-0000-0000-00003E010000}"/>
    <cellStyle name="Style 1 2 2" xfId="318" xr:uid="{00000000-0005-0000-0000-00003F010000}"/>
    <cellStyle name="Style 1 3" xfId="319" xr:uid="{00000000-0005-0000-0000-000040010000}"/>
    <cellStyle name="Style 1 4" xfId="320" xr:uid="{00000000-0005-0000-0000-000041010000}"/>
    <cellStyle name="Style 1 5" xfId="321" xr:uid="{00000000-0005-0000-0000-000042010000}"/>
    <cellStyle name="titel van tabel" xfId="322" xr:uid="{00000000-0005-0000-0000-000043010000}"/>
    <cellStyle name="Title 2" xfId="323" xr:uid="{00000000-0005-0000-0000-000044010000}"/>
    <cellStyle name="Title 3" xfId="324" xr:uid="{00000000-0005-0000-0000-000045010000}"/>
    <cellStyle name="Total 2" xfId="325" xr:uid="{00000000-0005-0000-0000-000046010000}"/>
    <cellStyle name="Total 2 2" xfId="326" xr:uid="{00000000-0005-0000-0000-000047010000}"/>
    <cellStyle name="Total 3" xfId="327" xr:uid="{00000000-0005-0000-0000-000048010000}"/>
    <cellStyle name="Total 3 2" xfId="328" xr:uid="{00000000-0005-0000-0000-000049010000}"/>
    <cellStyle name="transfer variabele" xfId="329" xr:uid="{00000000-0005-0000-0000-00004A010000}"/>
    <cellStyle name="Warning Text 2" xfId="330" xr:uid="{00000000-0005-0000-0000-00004B010000}"/>
    <cellStyle name="Warning Text 3" xfId="331" xr:uid="{00000000-0005-0000-0000-00004C010000}"/>
    <cellStyle name="Нормален_03SP" xfId="332" xr:uid="{00000000-0005-0000-0000-00004D010000}"/>
  </cellStyles>
  <dxfs count="0"/>
  <tableStyles count="0" defaultTableStyle="TableStyleMedium2" defaultPivotStyle="PivotStyleLight16"/>
  <colors>
    <mruColors>
      <color rgb="FF0000CC"/>
      <color rgb="FFFF3300"/>
      <color rgb="FF456A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view="pageBreakPreview" zoomScale="90" zoomScaleNormal="90" zoomScaleSheetLayoutView="90" workbookViewId="0">
      <pane xSplit="5" ySplit="4" topLeftCell="F5" activePane="bottomRight" state="frozen"/>
      <selection pane="topRight" activeCell="E1" sqref="E1"/>
      <selection pane="bottomLeft" activeCell="A6" sqref="A6"/>
      <selection pane="bottomRight" activeCell="N32" sqref="N32"/>
    </sheetView>
  </sheetViews>
  <sheetFormatPr defaultRowHeight="15"/>
  <cols>
    <col min="1" max="2" width="6.28515625" style="1" customWidth="1"/>
    <col min="3" max="3" width="5.28515625" style="1" customWidth="1"/>
    <col min="4" max="4" width="8" style="1" customWidth="1"/>
    <col min="5" max="5" width="19.42578125" style="1" customWidth="1"/>
    <col min="6" max="7" width="14.7109375" style="1" customWidth="1"/>
    <col min="8" max="8" width="29.5703125" style="1" customWidth="1"/>
    <col min="9" max="9" width="12.140625" style="1" customWidth="1"/>
    <col min="10" max="10" width="19" style="1" customWidth="1"/>
    <col min="11" max="16384" width="9.140625" style="1"/>
  </cols>
  <sheetData>
    <row r="1" spans="1:10" ht="99.75" customHeight="1">
      <c r="A1" s="32"/>
      <c r="B1" s="32"/>
      <c r="C1" s="32"/>
      <c r="D1" s="32"/>
      <c r="E1" s="32"/>
      <c r="F1" s="32"/>
      <c r="G1" s="40" t="s">
        <v>38</v>
      </c>
      <c r="H1" s="41"/>
      <c r="I1" s="32"/>
    </row>
    <row r="2" spans="1:10" ht="34.5" customHeight="1">
      <c r="A2" s="37" t="s">
        <v>159</v>
      </c>
      <c r="B2" s="38"/>
      <c r="C2" s="38"/>
      <c r="D2" s="38"/>
      <c r="E2" s="38"/>
      <c r="F2" s="38"/>
      <c r="G2" s="38"/>
      <c r="H2" s="38"/>
      <c r="I2" s="39"/>
    </row>
    <row r="3" spans="1:10" ht="54" customHeight="1">
      <c r="A3" s="31" t="s">
        <v>29</v>
      </c>
      <c r="B3" s="30" t="s">
        <v>34</v>
      </c>
      <c r="C3" s="30" t="s">
        <v>35</v>
      </c>
      <c r="D3" s="8" t="s">
        <v>30</v>
      </c>
      <c r="E3" s="8" t="s">
        <v>31</v>
      </c>
      <c r="F3" s="8" t="s">
        <v>32</v>
      </c>
      <c r="G3" s="8" t="s">
        <v>37</v>
      </c>
      <c r="H3" s="33" t="s">
        <v>33</v>
      </c>
      <c r="I3" s="8" t="s">
        <v>36</v>
      </c>
    </row>
    <row r="4" spans="1:10">
      <c r="A4" s="26"/>
      <c r="B4" s="27"/>
      <c r="C4" s="27"/>
      <c r="D4" s="28"/>
      <c r="E4" s="3" t="s">
        <v>0</v>
      </c>
      <c r="F4" s="4"/>
      <c r="G4" s="4"/>
      <c r="H4" s="5">
        <f>COUNTA(H5:H64)</f>
        <v>32</v>
      </c>
      <c r="I4" s="4">
        <f>SUM(I5:I64)/2</f>
        <v>16171.550000000003</v>
      </c>
      <c r="J4" s="36"/>
    </row>
    <row r="5" spans="1:10">
      <c r="A5" s="25"/>
      <c r="B5" s="27"/>
      <c r="C5" s="27"/>
      <c r="D5" s="25"/>
      <c r="E5" s="3" t="s">
        <v>1</v>
      </c>
      <c r="F5" s="4"/>
      <c r="G5" s="4"/>
      <c r="H5" s="4"/>
      <c r="I5" s="4">
        <f>SUM(I6:I6)</f>
        <v>284</v>
      </c>
    </row>
    <row r="6" spans="1:10">
      <c r="A6" s="9">
        <v>1</v>
      </c>
      <c r="B6" s="29">
        <v>2026</v>
      </c>
      <c r="C6" s="34" t="s">
        <v>57</v>
      </c>
      <c r="D6" s="23" t="s">
        <v>39</v>
      </c>
      <c r="E6" s="10" t="s">
        <v>40</v>
      </c>
      <c r="F6" s="11" t="s">
        <v>40</v>
      </c>
      <c r="G6" s="12" t="s">
        <v>41</v>
      </c>
      <c r="H6" s="11" t="s">
        <v>42</v>
      </c>
      <c r="I6" s="11">
        <v>284</v>
      </c>
    </row>
    <row r="7" spans="1:10">
      <c r="A7" s="25"/>
      <c r="B7" s="27"/>
      <c r="C7" s="27"/>
      <c r="D7" s="7"/>
      <c r="E7" s="3" t="s">
        <v>2</v>
      </c>
      <c r="F7" s="4"/>
      <c r="G7" s="6"/>
      <c r="H7" s="4"/>
      <c r="I7" s="35">
        <f>SUM(I8:I8)</f>
        <v>554</v>
      </c>
      <c r="J7" s="36"/>
    </row>
    <row r="8" spans="1:10">
      <c r="A8" s="13">
        <v>1</v>
      </c>
      <c r="B8" s="29">
        <v>2026</v>
      </c>
      <c r="C8" s="34" t="s">
        <v>57</v>
      </c>
      <c r="D8" s="9" t="s">
        <v>43</v>
      </c>
      <c r="E8" s="14" t="s">
        <v>44</v>
      </c>
      <c r="F8" s="15" t="s">
        <v>44</v>
      </c>
      <c r="G8" s="9" t="s">
        <v>45</v>
      </c>
      <c r="H8" s="15" t="s">
        <v>46</v>
      </c>
      <c r="I8" s="11">
        <v>554</v>
      </c>
    </row>
    <row r="9" spans="1:10">
      <c r="A9" s="25"/>
      <c r="B9" s="27"/>
      <c r="C9" s="27"/>
      <c r="D9" s="7"/>
      <c r="E9" s="3" t="s">
        <v>3</v>
      </c>
      <c r="F9" s="4"/>
      <c r="G9" s="6"/>
      <c r="H9" s="4"/>
      <c r="I9" s="4">
        <f>SUM(I10:I11)</f>
        <v>1822</v>
      </c>
    </row>
    <row r="10" spans="1:10">
      <c r="A10" s="13">
        <v>1</v>
      </c>
      <c r="B10" s="29">
        <v>2026</v>
      </c>
      <c r="C10" s="34" t="s">
        <v>57</v>
      </c>
      <c r="D10" s="9" t="s">
        <v>47</v>
      </c>
      <c r="E10" s="14" t="s">
        <v>48</v>
      </c>
      <c r="F10" s="15" t="s">
        <v>48</v>
      </c>
      <c r="G10" s="16" t="s">
        <v>49</v>
      </c>
      <c r="H10" s="15" t="s">
        <v>50</v>
      </c>
      <c r="I10" s="11">
        <v>1286</v>
      </c>
    </row>
    <row r="11" spans="1:10">
      <c r="A11" s="13">
        <v>2</v>
      </c>
      <c r="B11" s="29">
        <v>2026</v>
      </c>
      <c r="C11" s="34" t="s">
        <v>57</v>
      </c>
      <c r="D11" s="9" t="s">
        <v>47</v>
      </c>
      <c r="E11" s="14" t="s">
        <v>48</v>
      </c>
      <c r="F11" s="15" t="s">
        <v>48</v>
      </c>
      <c r="G11" s="16" t="s">
        <v>51</v>
      </c>
      <c r="H11" s="15" t="s">
        <v>52</v>
      </c>
      <c r="I11" s="11">
        <v>536</v>
      </c>
      <c r="J11" s="36"/>
    </row>
    <row r="12" spans="1:10">
      <c r="A12" s="25"/>
      <c r="B12" s="27"/>
      <c r="C12" s="27"/>
      <c r="D12" s="7"/>
      <c r="E12" s="3" t="s">
        <v>4</v>
      </c>
      <c r="F12" s="4"/>
      <c r="G12" s="6"/>
      <c r="H12" s="4"/>
      <c r="I12" s="4">
        <f>SUM(I13:I13)</f>
        <v>388</v>
      </c>
    </row>
    <row r="13" spans="1:10">
      <c r="A13" s="13">
        <v>1</v>
      </c>
      <c r="B13" s="29">
        <v>2026</v>
      </c>
      <c r="C13" s="34" t="s">
        <v>57</v>
      </c>
      <c r="D13" s="17" t="s">
        <v>53</v>
      </c>
      <c r="E13" s="14" t="s">
        <v>54</v>
      </c>
      <c r="F13" s="15" t="s">
        <v>54</v>
      </c>
      <c r="G13" s="9" t="s">
        <v>55</v>
      </c>
      <c r="H13" s="15" t="s">
        <v>56</v>
      </c>
      <c r="I13" s="11">
        <v>388</v>
      </c>
    </row>
    <row r="14" spans="1:10">
      <c r="A14" s="25"/>
      <c r="B14" s="27"/>
      <c r="C14" s="27"/>
      <c r="D14" s="7"/>
      <c r="E14" s="3" t="s">
        <v>5</v>
      </c>
      <c r="F14" s="4"/>
      <c r="G14" s="6"/>
      <c r="H14" s="4"/>
      <c r="I14" s="4">
        <f>SUM(I15:I15)</f>
        <v>213.5</v>
      </c>
    </row>
    <row r="15" spans="1:10">
      <c r="A15" s="13">
        <v>1</v>
      </c>
      <c r="B15" s="29">
        <v>2026</v>
      </c>
      <c r="C15" s="34" t="s">
        <v>57</v>
      </c>
      <c r="D15" s="9" t="s">
        <v>57</v>
      </c>
      <c r="E15" s="14" t="s">
        <v>58</v>
      </c>
      <c r="F15" s="15" t="s">
        <v>58</v>
      </c>
      <c r="G15" s="16" t="s">
        <v>59</v>
      </c>
      <c r="H15" s="15" t="s">
        <v>60</v>
      </c>
      <c r="I15" s="11">
        <v>213.5</v>
      </c>
    </row>
    <row r="16" spans="1:10">
      <c r="A16" s="25"/>
      <c r="B16" s="27"/>
      <c r="C16" s="27"/>
      <c r="D16" s="7"/>
      <c r="E16" s="3" t="s">
        <v>6</v>
      </c>
      <c r="F16" s="4"/>
      <c r="G16" s="6"/>
      <c r="H16" s="4"/>
      <c r="I16" s="4">
        <f>SUM(I17:I17)</f>
        <v>279</v>
      </c>
      <c r="J16" s="36"/>
    </row>
    <row r="17" spans="1:10">
      <c r="A17" s="13">
        <v>1</v>
      </c>
      <c r="B17" s="29">
        <v>2026</v>
      </c>
      <c r="C17" s="34" t="s">
        <v>57</v>
      </c>
      <c r="D17" s="9" t="s">
        <v>61</v>
      </c>
      <c r="E17" s="14" t="s">
        <v>62</v>
      </c>
      <c r="F17" s="15" t="s">
        <v>62</v>
      </c>
      <c r="G17" s="16" t="s">
        <v>63</v>
      </c>
      <c r="H17" s="15" t="s">
        <v>64</v>
      </c>
      <c r="I17" s="11">
        <v>279</v>
      </c>
    </row>
    <row r="18" spans="1:10">
      <c r="A18" s="25"/>
      <c r="B18" s="27"/>
      <c r="C18" s="27"/>
      <c r="D18" s="7"/>
      <c r="E18" s="3" t="s">
        <v>7</v>
      </c>
      <c r="F18" s="4"/>
      <c r="G18" s="6"/>
      <c r="H18" s="4"/>
      <c r="I18" s="4">
        <f>SUM(I19:I19)</f>
        <v>283.64</v>
      </c>
    </row>
    <row r="19" spans="1:10">
      <c r="A19" s="13">
        <v>1</v>
      </c>
      <c r="B19" s="29">
        <v>2026</v>
      </c>
      <c r="C19" s="34" t="s">
        <v>57</v>
      </c>
      <c r="D19" s="9" t="s">
        <v>65</v>
      </c>
      <c r="E19" s="14" t="s">
        <v>66</v>
      </c>
      <c r="F19" s="15" t="s">
        <v>66</v>
      </c>
      <c r="G19" s="16" t="s">
        <v>67</v>
      </c>
      <c r="H19" s="15" t="s">
        <v>68</v>
      </c>
      <c r="I19" s="11">
        <v>283.64</v>
      </c>
      <c r="J19" s="36"/>
    </row>
    <row r="20" spans="1:10">
      <c r="A20" s="25"/>
      <c r="B20" s="27"/>
      <c r="C20" s="27"/>
      <c r="D20" s="7"/>
      <c r="E20" s="3" t="s">
        <v>8</v>
      </c>
      <c r="F20" s="4"/>
      <c r="G20" s="6"/>
      <c r="H20" s="4"/>
      <c r="I20" s="4">
        <f>SUM(I21:I21)</f>
        <v>278.5</v>
      </c>
    </row>
    <row r="21" spans="1:10">
      <c r="A21" s="13">
        <v>1</v>
      </c>
      <c r="B21" s="29">
        <v>2026</v>
      </c>
      <c r="C21" s="34" t="s">
        <v>57</v>
      </c>
      <c r="D21" s="9" t="s">
        <v>69</v>
      </c>
      <c r="E21" s="14" t="s">
        <v>70</v>
      </c>
      <c r="F21" s="15" t="s">
        <v>70</v>
      </c>
      <c r="G21" s="9" t="s">
        <v>71</v>
      </c>
      <c r="H21" s="15" t="s">
        <v>72</v>
      </c>
      <c r="I21" s="11">
        <v>278.5</v>
      </c>
      <c r="J21" s="36"/>
    </row>
    <row r="22" spans="1:10">
      <c r="A22" s="25"/>
      <c r="B22" s="27"/>
      <c r="C22" s="27"/>
      <c r="D22" s="7"/>
      <c r="E22" s="3" t="s">
        <v>9</v>
      </c>
      <c r="F22" s="4"/>
      <c r="G22" s="6"/>
      <c r="H22" s="4"/>
      <c r="I22" s="4">
        <f>SUM(I23:I23)</f>
        <v>344</v>
      </c>
    </row>
    <row r="23" spans="1:10">
      <c r="A23" s="13">
        <v>1</v>
      </c>
      <c r="B23" s="29">
        <v>2026</v>
      </c>
      <c r="C23" s="34" t="s">
        <v>57</v>
      </c>
      <c r="D23" s="9" t="s">
        <v>73</v>
      </c>
      <c r="E23" s="14" t="s">
        <v>74</v>
      </c>
      <c r="F23" s="15" t="s">
        <v>74</v>
      </c>
      <c r="G23" s="16" t="s">
        <v>75</v>
      </c>
      <c r="H23" s="15" t="s">
        <v>76</v>
      </c>
      <c r="I23" s="11">
        <v>344</v>
      </c>
      <c r="J23" s="36"/>
    </row>
    <row r="24" spans="1:10">
      <c r="A24" s="25"/>
      <c r="B24" s="27"/>
      <c r="C24" s="27"/>
      <c r="D24" s="7"/>
      <c r="E24" s="3" t="s">
        <v>10</v>
      </c>
      <c r="F24" s="4"/>
      <c r="G24" s="6"/>
      <c r="H24" s="4"/>
      <c r="I24" s="4">
        <f>SUM(I25:I25)</f>
        <v>182</v>
      </c>
    </row>
    <row r="25" spans="1:10">
      <c r="A25" s="18">
        <v>1</v>
      </c>
      <c r="B25" s="18">
        <v>2026</v>
      </c>
      <c r="C25" s="34" t="s">
        <v>57</v>
      </c>
      <c r="D25" s="24" t="s">
        <v>77</v>
      </c>
      <c r="E25" s="19" t="s">
        <v>78</v>
      </c>
      <c r="F25" s="20" t="s">
        <v>78</v>
      </c>
      <c r="G25" s="21" t="s">
        <v>79</v>
      </c>
      <c r="H25" s="15" t="s">
        <v>80</v>
      </c>
      <c r="I25" s="11">
        <v>182</v>
      </c>
      <c r="J25" s="36"/>
    </row>
    <row r="26" spans="1:10">
      <c r="A26" s="25"/>
      <c r="B26" s="27"/>
      <c r="C26" s="27"/>
      <c r="D26" s="7"/>
      <c r="E26" s="3" t="s">
        <v>11</v>
      </c>
      <c r="F26" s="4"/>
      <c r="G26" s="6"/>
      <c r="H26" s="4"/>
      <c r="I26" s="4">
        <f>SUM(I27:I27)</f>
        <v>123</v>
      </c>
    </row>
    <row r="27" spans="1:10">
      <c r="A27" s="13">
        <v>1</v>
      </c>
      <c r="B27" s="29">
        <v>2026</v>
      </c>
      <c r="C27" s="34" t="s">
        <v>57</v>
      </c>
      <c r="D27" s="9" t="s">
        <v>81</v>
      </c>
      <c r="E27" s="14" t="s">
        <v>82</v>
      </c>
      <c r="F27" s="15" t="s">
        <v>82</v>
      </c>
      <c r="G27" s="9" t="s">
        <v>83</v>
      </c>
      <c r="H27" s="15" t="s">
        <v>84</v>
      </c>
      <c r="I27" s="11">
        <v>123</v>
      </c>
      <c r="J27" s="36"/>
    </row>
    <row r="28" spans="1:10">
      <c r="A28" s="25"/>
      <c r="B28" s="27"/>
      <c r="C28" s="27"/>
      <c r="D28" s="7"/>
      <c r="E28" s="3" t="s">
        <v>12</v>
      </c>
      <c r="F28" s="4"/>
      <c r="G28" s="6"/>
      <c r="H28" s="4"/>
      <c r="I28" s="4">
        <f>SUM(I29:I29)</f>
        <v>317.75</v>
      </c>
    </row>
    <row r="29" spans="1:10">
      <c r="A29" s="13">
        <v>1</v>
      </c>
      <c r="B29" s="29">
        <v>2026</v>
      </c>
      <c r="C29" s="34" t="s">
        <v>57</v>
      </c>
      <c r="D29" s="9" t="s">
        <v>85</v>
      </c>
      <c r="E29" s="14" t="s">
        <v>86</v>
      </c>
      <c r="F29" s="15" t="s">
        <v>86</v>
      </c>
      <c r="G29" s="9" t="s">
        <v>87</v>
      </c>
      <c r="H29" s="15" t="s">
        <v>88</v>
      </c>
      <c r="I29" s="11">
        <v>317.75</v>
      </c>
      <c r="J29" s="36"/>
    </row>
    <row r="30" spans="1:10">
      <c r="A30" s="25"/>
      <c r="B30" s="27"/>
      <c r="C30" s="27"/>
      <c r="D30" s="7"/>
      <c r="E30" s="3" t="s">
        <v>13</v>
      </c>
      <c r="F30" s="4"/>
      <c r="G30" s="6"/>
      <c r="H30" s="4"/>
      <c r="I30" s="4">
        <f>SUM(I31:I31)</f>
        <v>428.25</v>
      </c>
    </row>
    <row r="31" spans="1:10">
      <c r="A31" s="13">
        <v>1</v>
      </c>
      <c r="B31" s="29">
        <v>2026</v>
      </c>
      <c r="C31" s="34" t="s">
        <v>57</v>
      </c>
      <c r="D31" s="9" t="s">
        <v>89</v>
      </c>
      <c r="E31" s="14" t="s">
        <v>90</v>
      </c>
      <c r="F31" s="15" t="s">
        <v>90</v>
      </c>
      <c r="G31" s="9" t="s">
        <v>91</v>
      </c>
      <c r="H31" s="15" t="s">
        <v>92</v>
      </c>
      <c r="I31" s="11">
        <v>428.25</v>
      </c>
      <c r="J31" s="36"/>
    </row>
    <row r="32" spans="1:10">
      <c r="A32" s="25"/>
      <c r="B32" s="27"/>
      <c r="C32" s="27"/>
      <c r="D32" s="7"/>
      <c r="E32" s="3" t="s">
        <v>14</v>
      </c>
      <c r="F32" s="4"/>
      <c r="G32" s="6"/>
      <c r="H32" s="4"/>
      <c r="I32" s="4">
        <f>SUM(I33:I33)</f>
        <v>270</v>
      </c>
    </row>
    <row r="33" spans="1:10">
      <c r="A33" s="13">
        <v>1</v>
      </c>
      <c r="B33" s="29">
        <v>2026</v>
      </c>
      <c r="C33" s="34" t="s">
        <v>57</v>
      </c>
      <c r="D33" s="9" t="s">
        <v>157</v>
      </c>
      <c r="E33" s="14" t="s">
        <v>93</v>
      </c>
      <c r="F33" s="15" t="s">
        <v>93</v>
      </c>
      <c r="G33" s="9" t="s">
        <v>94</v>
      </c>
      <c r="H33" s="15" t="s">
        <v>95</v>
      </c>
      <c r="I33" s="11">
        <v>270</v>
      </c>
      <c r="J33" s="36"/>
    </row>
    <row r="34" spans="1:10">
      <c r="A34" s="25"/>
      <c r="B34" s="27"/>
      <c r="C34" s="27"/>
      <c r="D34" s="7"/>
      <c r="E34" s="3" t="s">
        <v>15</v>
      </c>
      <c r="F34" s="4"/>
      <c r="G34" s="6"/>
      <c r="H34" s="4"/>
      <c r="I34" s="4">
        <f>SUM(I35:I35)</f>
        <v>1004.79</v>
      </c>
    </row>
    <row r="35" spans="1:10">
      <c r="A35" s="13">
        <v>1</v>
      </c>
      <c r="B35" s="29">
        <v>2026</v>
      </c>
      <c r="C35" s="34" t="s">
        <v>57</v>
      </c>
      <c r="D35" s="9" t="s">
        <v>96</v>
      </c>
      <c r="E35" s="14" t="s">
        <v>97</v>
      </c>
      <c r="F35" s="15" t="s">
        <v>98</v>
      </c>
      <c r="G35" s="9" t="s">
        <v>99</v>
      </c>
      <c r="H35" s="15" t="s">
        <v>100</v>
      </c>
      <c r="I35" s="11">
        <v>1004.79</v>
      </c>
      <c r="J35" s="36"/>
    </row>
    <row r="36" spans="1:10">
      <c r="A36" s="25"/>
      <c r="B36" s="27"/>
      <c r="C36" s="27"/>
      <c r="D36" s="7"/>
      <c r="E36" s="3" t="s">
        <v>16</v>
      </c>
      <c r="F36" s="4"/>
      <c r="G36" s="6"/>
      <c r="H36" s="4"/>
      <c r="I36" s="4">
        <f>SUM(I37:I37)</f>
        <v>1511</v>
      </c>
    </row>
    <row r="37" spans="1:10">
      <c r="A37" s="13">
        <v>1</v>
      </c>
      <c r="B37" s="29">
        <v>2026</v>
      </c>
      <c r="C37" s="34" t="s">
        <v>57</v>
      </c>
      <c r="D37" s="9" t="s">
        <v>101</v>
      </c>
      <c r="E37" s="14" t="s">
        <v>102</v>
      </c>
      <c r="F37" s="15" t="s">
        <v>102</v>
      </c>
      <c r="G37" s="9" t="s">
        <v>103</v>
      </c>
      <c r="H37" s="15" t="s">
        <v>104</v>
      </c>
      <c r="I37" s="11">
        <v>1511</v>
      </c>
      <c r="J37" s="36"/>
    </row>
    <row r="38" spans="1:10">
      <c r="A38" s="25"/>
      <c r="B38" s="27"/>
      <c r="C38" s="27"/>
      <c r="D38" s="7"/>
      <c r="E38" s="3" t="s">
        <v>17</v>
      </c>
      <c r="F38" s="4"/>
      <c r="G38" s="6"/>
      <c r="H38" s="4"/>
      <c r="I38" s="4">
        <f>SUM(I39:I39)</f>
        <v>236</v>
      </c>
    </row>
    <row r="39" spans="1:10">
      <c r="A39" s="13">
        <v>1</v>
      </c>
      <c r="B39" s="29">
        <v>2026</v>
      </c>
      <c r="C39" s="34" t="s">
        <v>57</v>
      </c>
      <c r="D39" s="9" t="s">
        <v>105</v>
      </c>
      <c r="E39" s="14" t="s">
        <v>106</v>
      </c>
      <c r="F39" s="15" t="s">
        <v>106</v>
      </c>
      <c r="G39" s="16" t="s">
        <v>107</v>
      </c>
      <c r="H39" s="15" t="s">
        <v>108</v>
      </c>
      <c r="I39" s="11">
        <v>236</v>
      </c>
      <c r="J39" s="36"/>
    </row>
    <row r="40" spans="1:10">
      <c r="A40" s="25"/>
      <c r="B40" s="27"/>
      <c r="C40" s="27"/>
      <c r="D40" s="7"/>
      <c r="E40" s="3" t="s">
        <v>18</v>
      </c>
      <c r="F40" s="4"/>
      <c r="G40" s="6"/>
      <c r="H40" s="4"/>
      <c r="I40" s="4">
        <f>SUM(I41:I41)</f>
        <v>682.88</v>
      </c>
    </row>
    <row r="41" spans="1:10">
      <c r="A41" s="13">
        <v>1</v>
      </c>
      <c r="B41" s="29">
        <v>2026</v>
      </c>
      <c r="C41" s="34" t="s">
        <v>57</v>
      </c>
      <c r="D41" s="9" t="s">
        <v>109</v>
      </c>
      <c r="E41" s="14" t="s">
        <v>110</v>
      </c>
      <c r="F41" s="15" t="s">
        <v>110</v>
      </c>
      <c r="G41" s="16" t="s">
        <v>111</v>
      </c>
      <c r="H41" s="15" t="s">
        <v>112</v>
      </c>
      <c r="I41" s="11">
        <v>682.88</v>
      </c>
      <c r="J41" s="36"/>
    </row>
    <row r="42" spans="1:10">
      <c r="A42" s="25"/>
      <c r="B42" s="27"/>
      <c r="C42" s="27"/>
      <c r="D42" s="7"/>
      <c r="E42" s="3" t="s">
        <v>19</v>
      </c>
      <c r="F42" s="4"/>
      <c r="G42" s="6"/>
      <c r="H42" s="4"/>
      <c r="I42" s="4">
        <f>SUM(I43:I43)</f>
        <v>267</v>
      </c>
    </row>
    <row r="43" spans="1:10">
      <c r="A43" s="13">
        <v>1</v>
      </c>
      <c r="B43" s="29">
        <v>2026</v>
      </c>
      <c r="C43" s="34" t="s">
        <v>57</v>
      </c>
      <c r="D43" s="9" t="s">
        <v>113</v>
      </c>
      <c r="E43" s="14" t="s">
        <v>114</v>
      </c>
      <c r="F43" s="15" t="s">
        <v>114</v>
      </c>
      <c r="G43" s="9" t="s">
        <v>115</v>
      </c>
      <c r="H43" s="15" t="s">
        <v>116</v>
      </c>
      <c r="I43" s="11">
        <v>267</v>
      </c>
      <c r="J43" s="36"/>
    </row>
    <row r="44" spans="1:10">
      <c r="A44" s="25"/>
      <c r="B44" s="27"/>
      <c r="C44" s="27"/>
      <c r="D44" s="7"/>
      <c r="E44" s="3" t="s">
        <v>20</v>
      </c>
      <c r="F44" s="4"/>
      <c r="G44" s="6"/>
      <c r="H44" s="4"/>
      <c r="I44" s="4">
        <f>SUM(I45:I45)</f>
        <v>524</v>
      </c>
    </row>
    <row r="45" spans="1:10">
      <c r="A45" s="13">
        <v>1</v>
      </c>
      <c r="B45" s="29">
        <v>2026</v>
      </c>
      <c r="C45" s="34" t="s">
        <v>57</v>
      </c>
      <c r="D45" s="9" t="s">
        <v>117</v>
      </c>
      <c r="E45" s="14" t="s">
        <v>118</v>
      </c>
      <c r="F45" s="15" t="s">
        <v>118</v>
      </c>
      <c r="G45" s="9" t="s">
        <v>119</v>
      </c>
      <c r="H45" s="15" t="s">
        <v>120</v>
      </c>
      <c r="I45" s="11">
        <v>524</v>
      </c>
      <c r="J45" s="36"/>
    </row>
    <row r="46" spans="1:10">
      <c r="A46" s="25"/>
      <c r="B46" s="27"/>
      <c r="C46" s="27"/>
      <c r="D46" s="7"/>
      <c r="E46" s="3" t="s">
        <v>21</v>
      </c>
      <c r="F46" s="4"/>
      <c r="G46" s="6"/>
      <c r="H46" s="4"/>
      <c r="I46" s="4">
        <f>SUM(I47:I47)</f>
        <v>259</v>
      </c>
    </row>
    <row r="47" spans="1:10">
      <c r="A47" s="13">
        <v>1</v>
      </c>
      <c r="B47" s="29">
        <v>2026</v>
      </c>
      <c r="C47" s="34" t="s">
        <v>57</v>
      </c>
      <c r="D47" s="9" t="s">
        <v>158</v>
      </c>
      <c r="E47" s="14" t="s">
        <v>121</v>
      </c>
      <c r="F47" s="22" t="s">
        <v>121</v>
      </c>
      <c r="G47" s="9" t="s">
        <v>122</v>
      </c>
      <c r="H47" s="15" t="s">
        <v>123</v>
      </c>
      <c r="I47" s="11">
        <v>259</v>
      </c>
      <c r="J47" s="36"/>
    </row>
    <row r="48" spans="1:10">
      <c r="A48" s="25"/>
      <c r="B48" s="27"/>
      <c r="C48" s="27"/>
      <c r="D48" s="7"/>
      <c r="E48" s="3" t="s">
        <v>22</v>
      </c>
      <c r="F48" s="4"/>
      <c r="G48" s="6"/>
      <c r="H48" s="4"/>
      <c r="I48" s="4">
        <f>SUM(I49:I53)</f>
        <v>3949.25</v>
      </c>
    </row>
    <row r="49" spans="1:10">
      <c r="A49" s="13">
        <v>1</v>
      </c>
      <c r="B49" s="29">
        <v>2026</v>
      </c>
      <c r="C49" s="34" t="s">
        <v>57</v>
      </c>
      <c r="D49" s="9" t="s">
        <v>124</v>
      </c>
      <c r="E49" s="14" t="s">
        <v>125</v>
      </c>
      <c r="F49" s="15" t="s">
        <v>126</v>
      </c>
      <c r="G49" s="16" t="s">
        <v>127</v>
      </c>
      <c r="H49" s="15" t="s">
        <v>128</v>
      </c>
      <c r="I49" s="11">
        <v>729</v>
      </c>
      <c r="J49" s="36"/>
    </row>
    <row r="50" spans="1:10">
      <c r="A50" s="13">
        <v>2</v>
      </c>
      <c r="B50" s="29">
        <v>2026</v>
      </c>
      <c r="C50" s="34" t="s">
        <v>57</v>
      </c>
      <c r="D50" s="9">
        <v>22</v>
      </c>
      <c r="E50" s="14" t="s">
        <v>125</v>
      </c>
      <c r="F50" s="15" t="s">
        <v>126</v>
      </c>
      <c r="G50" s="16" t="s">
        <v>129</v>
      </c>
      <c r="H50" s="15" t="s">
        <v>130</v>
      </c>
      <c r="I50" s="11">
        <v>627</v>
      </c>
    </row>
    <row r="51" spans="1:10">
      <c r="A51" s="13">
        <v>3</v>
      </c>
      <c r="B51" s="29">
        <v>2026</v>
      </c>
      <c r="C51" s="34" t="s">
        <v>57</v>
      </c>
      <c r="D51" s="16" t="s">
        <v>124</v>
      </c>
      <c r="E51" s="14" t="s">
        <v>125</v>
      </c>
      <c r="F51" s="15" t="s">
        <v>126</v>
      </c>
      <c r="G51" s="16" t="s">
        <v>131</v>
      </c>
      <c r="H51" s="15" t="s">
        <v>132</v>
      </c>
      <c r="I51" s="11">
        <v>1292</v>
      </c>
    </row>
    <row r="52" spans="1:10">
      <c r="A52" s="13">
        <v>4</v>
      </c>
      <c r="B52" s="29">
        <v>2026</v>
      </c>
      <c r="C52" s="34" t="s">
        <v>57</v>
      </c>
      <c r="D52" s="16" t="s">
        <v>124</v>
      </c>
      <c r="E52" s="14" t="s">
        <v>125</v>
      </c>
      <c r="F52" s="15" t="s">
        <v>126</v>
      </c>
      <c r="G52" s="16" t="s">
        <v>133</v>
      </c>
      <c r="H52" s="15" t="s">
        <v>134</v>
      </c>
      <c r="I52" s="11">
        <v>894</v>
      </c>
    </row>
    <row r="53" spans="1:10">
      <c r="A53" s="13">
        <v>5</v>
      </c>
      <c r="B53" s="29">
        <v>2026</v>
      </c>
      <c r="C53" s="34" t="s">
        <v>57</v>
      </c>
      <c r="D53" s="16" t="s">
        <v>124</v>
      </c>
      <c r="E53" s="14" t="s">
        <v>125</v>
      </c>
      <c r="F53" s="15" t="s">
        <v>126</v>
      </c>
      <c r="G53" s="16" t="s">
        <v>135</v>
      </c>
      <c r="H53" s="15" t="s">
        <v>136</v>
      </c>
      <c r="I53" s="11">
        <v>407.25</v>
      </c>
    </row>
    <row r="54" spans="1:10">
      <c r="A54" s="25"/>
      <c r="B54" s="27"/>
      <c r="C54" s="27"/>
      <c r="D54" s="7"/>
      <c r="E54" s="3" t="s">
        <v>23</v>
      </c>
      <c r="F54" s="4"/>
      <c r="G54" s="6"/>
      <c r="H54" s="4"/>
      <c r="I54" s="4">
        <v>0</v>
      </c>
    </row>
    <row r="55" spans="1:10">
      <c r="A55" s="25"/>
      <c r="B55" s="27"/>
      <c r="C55" s="27"/>
      <c r="D55" s="7"/>
      <c r="E55" s="3" t="s">
        <v>24</v>
      </c>
      <c r="F55" s="4"/>
      <c r="G55" s="6"/>
      <c r="H55" s="4"/>
      <c r="I55" s="4">
        <f>SUM(I56:I56)</f>
        <v>570</v>
      </c>
      <c r="J55" s="36"/>
    </row>
    <row r="56" spans="1:10">
      <c r="A56" s="13">
        <v>1</v>
      </c>
      <c r="B56" s="29">
        <v>2026</v>
      </c>
      <c r="C56" s="34" t="s">
        <v>57</v>
      </c>
      <c r="D56" s="16" t="s">
        <v>137</v>
      </c>
      <c r="E56" s="14" t="s">
        <v>138</v>
      </c>
      <c r="F56" s="15" t="s">
        <v>138</v>
      </c>
      <c r="G56" s="9" t="s">
        <v>139</v>
      </c>
      <c r="H56" s="15" t="s">
        <v>140</v>
      </c>
      <c r="I56" s="11">
        <v>570</v>
      </c>
      <c r="J56" s="36"/>
    </row>
    <row r="57" spans="1:10">
      <c r="A57" s="25"/>
      <c r="B57" s="27"/>
      <c r="C57" s="27"/>
      <c r="D57" s="7"/>
      <c r="E57" s="3" t="s">
        <v>25</v>
      </c>
      <c r="F57" s="4"/>
      <c r="G57" s="6"/>
      <c r="H57" s="4"/>
      <c r="I57" s="4">
        <f>SUM(I58:I58)</f>
        <v>277</v>
      </c>
    </row>
    <row r="58" spans="1:10">
      <c r="A58" s="13">
        <v>1</v>
      </c>
      <c r="B58" s="29">
        <v>2026</v>
      </c>
      <c r="C58" s="34" t="s">
        <v>57</v>
      </c>
      <c r="D58" s="9" t="s">
        <v>141</v>
      </c>
      <c r="E58" s="14" t="s">
        <v>142</v>
      </c>
      <c r="F58" s="15" t="s">
        <v>142</v>
      </c>
      <c r="G58" s="9" t="s">
        <v>143</v>
      </c>
      <c r="H58" s="15" t="s">
        <v>144</v>
      </c>
      <c r="I58" s="11">
        <v>277</v>
      </c>
      <c r="J58" s="36"/>
    </row>
    <row r="59" spans="1:10">
      <c r="A59" s="25"/>
      <c r="B59" s="27"/>
      <c r="C59" s="27"/>
      <c r="D59" s="7"/>
      <c r="E59" s="3" t="s">
        <v>26</v>
      </c>
      <c r="F59" s="4"/>
      <c r="G59" s="6"/>
      <c r="H59" s="4"/>
      <c r="I59" s="4">
        <f>SUM(I60:I60)</f>
        <v>418</v>
      </c>
    </row>
    <row r="60" spans="1:10">
      <c r="A60" s="16">
        <v>1</v>
      </c>
      <c r="B60" s="29">
        <v>2026</v>
      </c>
      <c r="C60" s="34" t="s">
        <v>57</v>
      </c>
      <c r="D60" s="9" t="s">
        <v>145</v>
      </c>
      <c r="E60" s="14" t="s">
        <v>146</v>
      </c>
      <c r="F60" s="15" t="s">
        <v>146</v>
      </c>
      <c r="G60" s="9" t="s">
        <v>147</v>
      </c>
      <c r="H60" s="15" t="s">
        <v>148</v>
      </c>
      <c r="I60" s="11">
        <v>418</v>
      </c>
    </row>
    <row r="61" spans="1:10">
      <c r="A61" s="25"/>
      <c r="B61" s="27"/>
      <c r="C61" s="27"/>
      <c r="D61" s="7"/>
      <c r="E61" s="3" t="s">
        <v>27</v>
      </c>
      <c r="F61" s="4"/>
      <c r="G61" s="6"/>
      <c r="H61" s="4"/>
      <c r="I61" s="4">
        <f>SUM(I62:I62)</f>
        <v>458.99</v>
      </c>
      <c r="J61" s="36"/>
    </row>
    <row r="62" spans="1:10">
      <c r="A62" s="13">
        <v>1</v>
      </c>
      <c r="B62" s="29">
        <v>2026</v>
      </c>
      <c r="C62" s="34" t="s">
        <v>57</v>
      </c>
      <c r="D62" s="9" t="s">
        <v>149</v>
      </c>
      <c r="E62" s="14" t="s">
        <v>150</v>
      </c>
      <c r="F62" s="15" t="s">
        <v>150</v>
      </c>
      <c r="G62" s="9" t="s">
        <v>151</v>
      </c>
      <c r="H62" s="15" t="s">
        <v>152</v>
      </c>
      <c r="I62" s="11">
        <v>458.99</v>
      </c>
    </row>
    <row r="63" spans="1:10">
      <c r="A63" s="25"/>
      <c r="B63" s="27"/>
      <c r="C63" s="27"/>
      <c r="D63" s="7"/>
      <c r="E63" s="3" t="s">
        <v>28</v>
      </c>
      <c r="F63" s="4"/>
      <c r="G63" s="6"/>
      <c r="H63" s="4"/>
      <c r="I63" s="4">
        <f>SUM(I64:I64)</f>
        <v>246</v>
      </c>
      <c r="J63" s="36"/>
    </row>
    <row r="64" spans="1:10">
      <c r="A64" s="13">
        <v>1</v>
      </c>
      <c r="B64" s="29">
        <v>2026</v>
      </c>
      <c r="C64" s="34" t="s">
        <v>57</v>
      </c>
      <c r="D64" s="23" t="s">
        <v>153</v>
      </c>
      <c r="E64" s="14" t="s">
        <v>154</v>
      </c>
      <c r="F64" s="15" t="s">
        <v>154</v>
      </c>
      <c r="G64" s="9" t="s">
        <v>155</v>
      </c>
      <c r="H64" s="15" t="s">
        <v>156</v>
      </c>
      <c r="I64" s="11">
        <v>246</v>
      </c>
    </row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</sheetData>
  <autoFilter ref="A3:I64" xr:uid="{00000000-0009-0000-0000-000000000000}"/>
  <mergeCells count="2">
    <mergeCell ref="A2:I2"/>
    <mergeCell ref="G1:H1"/>
  </mergeCells>
  <printOptions horizontalCentered="1"/>
  <pageMargins left="0.19685039370078741" right="0.19685039370078741" top="0.28999999999999998" bottom="0.18" header="0.31496062992125984" footer="0.17"/>
  <pageSetup paperSize="9" scale="7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БМП методика 2026</vt:lpstr>
      <vt:lpstr>'БМП методика 2026'!Print_Area</vt:lpstr>
      <vt:lpstr>'БМП методика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Л. Велинов</dc:creator>
  <cp:lastModifiedBy>Анелия Димитрова Ташкова</cp:lastModifiedBy>
  <cp:lastPrinted>2026-03-10T14:47:56Z</cp:lastPrinted>
  <dcterms:created xsi:type="dcterms:W3CDTF">2018-12-11T08:58:07Z</dcterms:created>
  <dcterms:modified xsi:type="dcterms:W3CDTF">2026-06-05T07:45:42Z</dcterms:modified>
</cp:coreProperties>
</file>